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M11" i="2" l="1"/>
  <c r="K32" i="2"/>
  <c r="J32" i="2"/>
  <c r="I32" i="2"/>
  <c r="L30" i="2"/>
  <c r="L32" i="2" l="1"/>
  <c r="L23" i="2"/>
  <c r="L20" i="2"/>
  <c r="L19" i="2"/>
  <c r="L18" i="2"/>
  <c r="L22" i="2" l="1"/>
  <c r="L31" i="2"/>
  <c r="L21" i="2"/>
  <c r="L29" i="2" l="1"/>
  <c r="L27" i="2"/>
  <c r="L28" i="2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5" i="2" l="1"/>
  <c r="L26" i="2" l="1"/>
  <c r="L24" i="2"/>
  <c r="K44" i="2" l="1"/>
  <c r="K151" i="2" s="1"/>
  <c r="J44" i="2"/>
  <c r="J151" i="2" s="1"/>
  <c r="I44" i="2"/>
  <c r="L129" i="2" l="1"/>
  <c r="N129" i="2" s="1"/>
  <c r="L87" i="2"/>
  <c r="N87" i="2" s="1"/>
  <c r="G43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2" i="2"/>
  <c r="G37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2" i="2"/>
  <c r="L42" i="2"/>
  <c r="M37" i="2"/>
  <c r="L37" i="2"/>
  <c r="N37" i="2" s="1"/>
  <c r="L11" i="2"/>
  <c r="N11" i="2" s="1"/>
  <c r="N42" i="2" l="1"/>
  <c r="L99" i="2"/>
  <c r="N99" i="2" s="1"/>
  <c r="L134" i="2"/>
  <c r="N134" i="2" s="1"/>
  <c r="L119" i="2"/>
  <c r="N119" i="2" s="1"/>
  <c r="L115" i="2"/>
  <c r="N115" i="2" s="1"/>
  <c r="M12" i="2"/>
  <c r="M32" i="2" s="1"/>
  <c r="I39" i="1" l="1"/>
  <c r="H39" i="1"/>
  <c r="L13" i="2" l="1"/>
  <c r="L17" i="2" l="1"/>
  <c r="L16" i="2"/>
  <c r="L14" i="2" l="1"/>
  <c r="L15" i="2"/>
  <c r="K15" i="1" l="1"/>
  <c r="L15" i="1"/>
  <c r="M43" i="2" l="1"/>
  <c r="M44" i="2" s="1"/>
  <c r="M151" i="2" s="1"/>
  <c r="L43" i="2"/>
  <c r="N43" i="2" l="1"/>
  <c r="N44" i="2" s="1"/>
  <c r="L44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2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<sst xmlns="http://schemas.openxmlformats.org/spreadsheetml/2006/main" count="267" uniqueCount="172">
  <si>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</si>
  <si>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</si>
  <si>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</si>
  <si>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</si>
  <si>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</si>
  <si>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</si>
  <si>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</si>
  <si>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</si>
  <si>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</si>
  <si>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</si>
  <si>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</si>
  <si>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</si>
  <si>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</si>
  <si>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</si>
  <si>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</si>
  <si>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</si>
  <si>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</si>
  <si>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</si>
  <si>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</si>
  <si>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</si>
  <si>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</si>
  <si>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</si>
  <si>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</si>
  <si>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</si>
  <si>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</si>
  <si>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</si>
  <si>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</si>
  <si>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</si>
  <si>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</si>
  <si>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</si>
  <si>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</si>
  <si>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</si>
  <si>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</si>
  <si>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</si>
  <si>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</si>
  <si>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</si>
  <si>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</si>
  <si>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</si>
  <si>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</si>
  <si>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</si>
  <si>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</si>
  <si>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</si>
  <si>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</si>
  <si>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</si>
  <si>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</si>
  <si>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</si>
  <si>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</si>
  <si>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</si>
  <si>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</si>
  <si>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</si>
  <si>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</si>
  <si>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</si>
  <si>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</si>
  <si>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</si>
  <si>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</si>
  <si>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</si>
  <si>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</si>
  <si>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</si>
  <si>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</si>
  <si>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</si>
  <si>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</si>
  <si>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</si>
  <si>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</si>
  <si>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</si>
  <si>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</si>
  <si>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</si>
  <si>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</si>
  <si>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</si>
  <si>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</si>
  <si>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</si>
  <si>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</si>
  <si>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</si>
  <si>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</si>
  <si>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</si>
  <si>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</si>
  <si>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</si>
  <si>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</si>
  <si>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</si>
  <si>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</si>
  <si>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</si>
  <si>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</si>
  <si>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</si>
  <si>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</si>
  <si>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</si>
  <si>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</si>
  <si>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</si>
  <si>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</si>
  <si>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</si>
  <si>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</si>
  <si>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</si>
  <si>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</si>
  <si>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</si>
  <si>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</si>
  <si>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</si>
  <si>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</si>
  <si>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</si>
  <si>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</si>
  <si>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</si>
  <si>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</si>
  <si>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</si>
  <si>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</si>
  <si>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</si>
  <si>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</si>
  <si>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</si>
  <si>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</si>
  <si>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</si>
  <si>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</si>
  <si>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</si>
  <si>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</si>
  <si>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</si>
  <si>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</si>
  <si>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</si>
  <si>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</si>
  <si>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</si>
  <si>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</si>
  <si>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</si>
  <si>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</si>
  <si>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</si>
  <si>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</si>
  <si>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</si>
  <si>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</si>
  <si>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</si>
  <si>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</si>
  <si>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</si>
  <si>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</si>
  <si>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</si>
  <si>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</si>
  <si>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</si>
  <si>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</si>
  <si>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</si>
  <si>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</si>
  <si>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</si>
  <si>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</si>
  <si>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</si>
  <si>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</si>
  <si>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</si>
  <si>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</si>
  <si>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</si>
  <si>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</si>
  <si>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</si>
  <si>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</si>
  <si>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</si>
  <si>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</si>
  <si>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</si>
  <si>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</si>
  <si>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</si>
  <si>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</si>
  <si>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</si>
  <si>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</si>
  <si>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</si>
  <si>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</si>
  <si>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</si>
  <si>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</si>
  <si>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</si>
  <si>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</si>
  <si>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</si>
  <si>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</si>
  <si>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</si>
  <si>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</si>
  <si>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</si>
  <si>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</si>
  <si>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</si>
  <si>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</si>
  <si>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For the Month Ended MAY 31, 2015</t>
  </si>
  <si>
    <t>05/15  ACTIVITIES</t>
  </si>
  <si>
    <t>FFB avg for May:</t>
  </si>
  <si>
    <t>Texpool avg for May:</t>
  </si>
  <si>
    <t>05/15 Activities</t>
  </si>
  <si>
    <t>(CALLED 5/27/15)</t>
  </si>
  <si>
    <t>RJ (Bk of NC)</t>
  </si>
  <si>
    <r>
      <t xml:space="preserve">Treasurer’s Report for the period of: </t>
    </r>
    <r>
      <rPr>
        <u/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MAY 31, 2015</t>
    </r>
    <r>
      <rPr>
        <b/>
        <sz val="12"/>
        <rFont val="Arial"/>
        <family val="2"/>
      </rPr>
      <t>.</t>
    </r>
  </si>
  <si>
    <t xml:space="preserve">MAY 2015,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</si>
</sst>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  <font>
      <b/>
      <sz val="6"/>
      <name val="Arial"/>
      <family val="2"/>
    </font>
    <font>
      <u/>
      <sz val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2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24"/>
      </patternFill>
    </fill>
    <fill>
      <patternFill patternType="solid">
        <fgColor theme="8" tint="0.59999389629810485"/>
        <bgColor indexed="2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2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0" fontId="32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8" borderId="8" xfId="2" applyFont="1" applyFill="1" applyBorder="1" applyAlignment="1"/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9" borderId="29" xfId="0" applyFont="1" applyFill="1" applyBorder="1" applyAlignment="1">
      <alignment horizontal="left"/>
    </xf>
    <xf numFmtId="44" fontId="10" fillId="9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3" fillId="7" borderId="8" xfId="2" applyFont="1" applyFill="1" applyBorder="1" applyAlignment="1"/>
    <xf numFmtId="44" fontId="43" fillId="6" borderId="0" xfId="2" applyFont="1" applyFill="1" applyBorder="1" applyAlignment="1"/>
    <xf numFmtId="0" fontId="43" fillId="6" borderId="9" xfId="0" applyFont="1" applyFill="1" applyBorder="1" applyAlignment="1">
      <alignment horizontal="left"/>
    </xf>
    <xf numFmtId="0" fontId="43" fillId="6" borderId="8" xfId="0" applyFont="1" applyFill="1" applyBorder="1" applyAlignment="1">
      <alignment horizontal="left"/>
    </xf>
    <xf numFmtId="44" fontId="43" fillId="6" borderId="8" xfId="2" applyFont="1" applyFill="1" applyBorder="1" applyAlignment="1"/>
    <xf numFmtId="44" fontId="43" fillId="6" borderId="16" xfId="2" applyFont="1" applyFill="1" applyBorder="1" applyAlignment="1"/>
    <xf numFmtId="0" fontId="42" fillId="10" borderId="20" xfId="0" applyFont="1" applyFill="1" applyBorder="1" applyAlignment="1">
      <alignment horizontal="left"/>
    </xf>
    <xf numFmtId="0" fontId="42" fillId="10" borderId="18" xfId="0" applyFont="1" applyFill="1" applyBorder="1" applyAlignment="1">
      <alignment horizontal="left"/>
    </xf>
    <xf numFmtId="44" fontId="43" fillId="10" borderId="18" xfId="2" applyFont="1" applyFill="1" applyBorder="1" applyAlignment="1"/>
    <xf numFmtId="0" fontId="43" fillId="10" borderId="18" xfId="0" applyFont="1" applyFill="1" applyBorder="1" applyAlignment="1"/>
    <xf numFmtId="17" fontId="43" fillId="10" borderId="18" xfId="0" applyNumberFormat="1" applyFont="1" applyFill="1" applyBorder="1" applyAlignment="1"/>
    <xf numFmtId="0" fontId="43" fillId="10" borderId="21" xfId="0" applyFont="1" applyFill="1" applyBorder="1" applyAlignment="1"/>
    <xf numFmtId="44" fontId="0" fillId="0" borderId="0" xfId="0" applyNumberFormat="1"/>
    <xf numFmtId="0" fontId="43" fillId="6" borderId="4" xfId="0" applyFont="1" applyFill="1" applyBorder="1" applyAlignment="1">
      <alignment horizontal="left"/>
    </xf>
    <xf numFmtId="0" fontId="43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3" fillId="6" borderId="5" xfId="2" applyFont="1" applyFill="1" applyBorder="1" applyAlignment="1"/>
    <xf numFmtId="0" fontId="43" fillId="7" borderId="4" xfId="0" applyFont="1" applyFill="1" applyBorder="1" applyAlignment="1">
      <alignment horizontal="left"/>
    </xf>
    <xf numFmtId="0" fontId="43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3" fillId="7" borderId="0" xfId="2" applyFont="1" applyFill="1" applyBorder="1" applyAlignment="1"/>
    <xf numFmtId="44" fontId="43" fillId="7" borderId="5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6" fillId="7" borderId="0" xfId="0" applyFont="1" applyFill="1" applyBorder="1" applyAlignment="1">
      <alignment horizontal="center"/>
    </xf>
    <xf numFmtId="0" fontId="4" fillId="7" borderId="33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1" fillId="6" borderId="34" xfId="0" applyFont="1" applyFill="1" applyBorder="1" applyAlignment="1"/>
    <xf numFmtId="44" fontId="4" fillId="6" borderId="34" xfId="0" applyNumberFormat="1" applyFont="1" applyFill="1" applyBorder="1" applyAlignment="1"/>
    <xf numFmtId="44" fontId="4" fillId="7" borderId="34" xfId="2" applyFont="1" applyFill="1" applyBorder="1" applyAlignment="1"/>
    <xf numFmtId="44" fontId="4" fillId="7" borderId="35" xfId="2" applyFont="1" applyFill="1" applyBorder="1" applyAlignment="1"/>
    <xf numFmtId="44" fontId="43" fillId="7" borderId="36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37" fillId="11" borderId="0" xfId="0" applyFont="1" applyFill="1"/>
    <xf numFmtId="0" fontId="38" fillId="11" borderId="0" xfId="0" applyFont="1" applyFill="1" applyAlignment="1">
      <alignment horizontal="center"/>
    </xf>
    <xf numFmtId="0" fontId="40" fillId="11" borderId="0" xfId="0" applyFont="1" applyFill="1" applyAlignment="1">
      <alignment horizontal="center"/>
    </xf>
    <xf numFmtId="0" fontId="40" fillId="11" borderId="0" xfId="0" applyFont="1" applyFill="1" applyAlignment="1">
      <alignment horizontal="centerContinuous"/>
    </xf>
    <xf numFmtId="0" fontId="41" fillId="11" borderId="0" xfId="0" applyFont="1" applyFill="1" applyAlignment="1">
      <alignment horizontal="centerContinuous"/>
    </xf>
    <xf numFmtId="0" fontId="40" fillId="11" borderId="11" xfId="0" applyFont="1" applyFill="1" applyBorder="1" applyAlignment="1">
      <alignment horizontal="centerContinuous"/>
    </xf>
    <xf numFmtId="0" fontId="41" fillId="11" borderId="11" xfId="0" applyFont="1" applyFill="1" applyBorder="1" applyAlignment="1">
      <alignment horizontal="centerContinuous"/>
    </xf>
    <xf numFmtId="0" fontId="41" fillId="11" borderId="0" xfId="0" applyFont="1" applyFill="1" applyBorder="1" applyAlignment="1">
      <alignment horizontal="centerContinuous"/>
    </xf>
    <xf numFmtId="0" fontId="39" fillId="11" borderId="0" xfId="0" applyFont="1" applyFill="1" applyBorder="1" applyAlignment="1">
      <alignment horizontal="center"/>
    </xf>
    <xf numFmtId="0" fontId="40" fillId="11" borderId="14" xfId="0" applyFont="1" applyFill="1" applyBorder="1" applyAlignment="1">
      <alignment horizontal="center"/>
    </xf>
    <xf numFmtId="0" fontId="40" fillId="11" borderId="12" xfId="0" applyFont="1" applyFill="1" applyBorder="1" applyAlignment="1">
      <alignment horizontal="center"/>
    </xf>
    <xf numFmtId="0" fontId="40" fillId="11" borderId="13" xfId="0" applyFont="1" applyFill="1" applyBorder="1" applyAlignment="1">
      <alignment horizontal="center"/>
    </xf>
    <xf numFmtId="0" fontId="42" fillId="12" borderId="2" xfId="0" applyFont="1" applyFill="1" applyBorder="1" applyAlignment="1">
      <alignment horizontal="centerContinuous"/>
    </xf>
    <xf numFmtId="0" fontId="42" fillId="12" borderId="3" xfId="0" applyFont="1" applyFill="1" applyBorder="1" applyAlignment="1">
      <alignment horizontal="centerContinuous"/>
    </xf>
    <xf numFmtId="44" fontId="42" fillId="12" borderId="3" xfId="2" applyFont="1" applyFill="1" applyBorder="1" applyAlignment="1">
      <alignment horizontal="centerContinuous"/>
    </xf>
    <xf numFmtId="0" fontId="43" fillId="11" borderId="3" xfId="0" applyFont="1" applyFill="1" applyBorder="1" applyAlignment="1">
      <alignment horizontal="centerContinuous"/>
    </xf>
    <xf numFmtId="0" fontId="42" fillId="12" borderId="15" xfId="0" applyFont="1" applyFill="1" applyBorder="1" applyAlignment="1">
      <alignment horizontal="centerContinuous"/>
    </xf>
    <xf numFmtId="0" fontId="42" fillId="12" borderId="4" xfId="0" applyFont="1" applyFill="1" applyBorder="1" applyAlignment="1">
      <alignment horizontal="centerContinuous"/>
    </xf>
    <xf numFmtId="0" fontId="42" fillId="12" borderId="0" xfId="0" applyFont="1" applyFill="1" applyBorder="1" applyAlignment="1">
      <alignment horizontal="centerContinuous"/>
    </xf>
    <xf numFmtId="44" fontId="42" fillId="12" borderId="0" xfId="2" applyFont="1" applyFill="1" applyBorder="1" applyAlignment="1">
      <alignment horizontal="centerContinuous"/>
    </xf>
    <xf numFmtId="0" fontId="43" fillId="11" borderId="0" xfId="0" applyFont="1" applyFill="1" applyBorder="1" applyAlignment="1">
      <alignment horizontal="centerContinuous"/>
    </xf>
    <xf numFmtId="0" fontId="42" fillId="12" borderId="5" xfId="0" applyFont="1" applyFill="1" applyBorder="1" applyAlignment="1">
      <alignment horizontal="centerContinuous"/>
    </xf>
    <xf numFmtId="164" fontId="42" fillId="12" borderId="4" xfId="0" applyNumberFormat="1" applyFont="1" applyFill="1" applyBorder="1" applyAlignment="1">
      <alignment horizontal="centerContinuous"/>
    </xf>
    <xf numFmtId="49" fontId="42" fillId="12" borderId="0" xfId="0" applyNumberFormat="1" applyFont="1" applyFill="1" applyBorder="1" applyAlignment="1">
      <alignment horizontal="centerContinuous"/>
    </xf>
    <xf numFmtId="0" fontId="42" fillId="12" borderId="4" xfId="0" applyFont="1" applyFill="1" applyBorder="1" applyAlignment="1">
      <alignment horizontal="left"/>
    </xf>
    <xf numFmtId="0" fontId="42" fillId="12" borderId="0" xfId="0" applyFont="1" applyFill="1" applyBorder="1" applyAlignment="1">
      <alignment horizontal="left"/>
    </xf>
    <xf numFmtId="44" fontId="42" fillId="12" borderId="0" xfId="2" applyFont="1" applyFill="1" applyBorder="1" applyAlignment="1">
      <alignment horizontal="center"/>
    </xf>
    <xf numFmtId="0" fontId="42" fillId="12" borderId="0" xfId="0" applyFont="1" applyFill="1" applyBorder="1" applyAlignment="1">
      <alignment horizontal="center"/>
    </xf>
    <xf numFmtId="0" fontId="44" fillId="12" borderId="0" xfId="0" applyFont="1" applyFill="1" applyBorder="1" applyAlignment="1">
      <alignment horizontal="center"/>
    </xf>
    <xf numFmtId="0" fontId="42" fillId="12" borderId="5" xfId="0" applyFont="1" applyFill="1" applyBorder="1" applyAlignment="1">
      <alignment horizontal="center"/>
    </xf>
    <xf numFmtId="43" fontId="42" fillId="12" borderId="0" xfId="1" applyFont="1" applyFill="1" applyBorder="1" applyAlignment="1">
      <alignment horizontal="left"/>
    </xf>
    <xf numFmtId="16" fontId="45" fillId="12" borderId="1" xfId="0" applyNumberFormat="1" applyFont="1" applyFill="1" applyBorder="1" applyAlignment="1">
      <alignment horizontal="center"/>
    </xf>
    <xf numFmtId="0" fontId="42" fillId="12" borderId="10" xfId="0" applyFont="1" applyFill="1" applyBorder="1" applyAlignment="1">
      <alignment horizontal="left"/>
    </xf>
    <xf numFmtId="0" fontId="42" fillId="12" borderId="6" xfId="0" applyFont="1" applyFill="1" applyBorder="1" applyAlignment="1">
      <alignment horizontal="left"/>
    </xf>
    <xf numFmtId="14" fontId="42" fillId="12" borderId="6" xfId="2" applyNumberFormat="1" applyFont="1" applyFill="1" applyBorder="1" applyAlignment="1">
      <alignment horizontal="center"/>
    </xf>
    <xf numFmtId="0" fontId="42" fillId="12" borderId="6" xfId="0" applyFont="1" applyFill="1" applyBorder="1" applyAlignment="1">
      <alignment horizontal="center"/>
    </xf>
    <xf numFmtId="0" fontId="42" fillId="12" borderId="7" xfId="0" applyFont="1" applyFill="1" applyBorder="1" applyAlignment="1">
      <alignment horizontal="center"/>
    </xf>
    <xf numFmtId="14" fontId="42" fillId="12" borderId="6" xfId="0" applyNumberFormat="1" applyFont="1" applyFill="1" applyBorder="1" applyAlignment="1">
      <alignment horizontal="center"/>
    </xf>
    <xf numFmtId="14" fontId="42" fillId="12" borderId="7" xfId="0" applyNumberFormat="1" applyFont="1" applyFill="1" applyBorder="1" applyAlignment="1">
      <alignment horizontal="center"/>
    </xf>
    <xf numFmtId="0" fontId="43" fillId="12" borderId="9" xfId="0" applyFont="1" applyFill="1" applyBorder="1" applyAlignment="1">
      <alignment horizontal="left"/>
    </xf>
    <xf numFmtId="0" fontId="43" fillId="12" borderId="8" xfId="0" applyFont="1" applyFill="1" applyBorder="1" applyAlignment="1">
      <alignment horizontal="left"/>
    </xf>
    <xf numFmtId="44" fontId="43" fillId="12" borderId="8" xfId="2" applyFont="1" applyFill="1" applyBorder="1" applyAlignment="1"/>
    <xf numFmtId="44" fontId="43" fillId="12" borderId="1" xfId="2" applyFont="1" applyFill="1" applyBorder="1" applyAlignment="1"/>
    <xf numFmtId="44" fontId="43" fillId="12" borderId="16" xfId="2" applyFont="1" applyFill="1" applyBorder="1" applyAlignment="1"/>
    <xf numFmtId="44" fontId="43" fillId="11" borderId="0" xfId="2" applyFont="1" applyFill="1" applyBorder="1" applyAlignment="1"/>
    <xf numFmtId="0" fontId="43" fillId="11" borderId="9" xfId="0" applyFont="1" applyFill="1" applyBorder="1" applyAlignment="1">
      <alignment horizontal="left"/>
    </xf>
    <xf numFmtId="0" fontId="43" fillId="11" borderId="8" xfId="0" applyFont="1" applyFill="1" applyBorder="1" applyAlignment="1">
      <alignment horizontal="left"/>
    </xf>
    <xf numFmtId="44" fontId="43" fillId="11" borderId="8" xfId="2" applyFont="1" applyFill="1" applyBorder="1" applyAlignment="1"/>
    <xf numFmtId="44" fontId="43" fillId="11" borderId="16" xfId="2" applyFont="1" applyFill="1" applyBorder="1" applyAlignment="1"/>
    <xf numFmtId="0" fontId="43" fillId="11" borderId="2" xfId="0" applyFont="1" applyFill="1" applyBorder="1" applyAlignment="1">
      <alignment horizontal="left"/>
    </xf>
    <xf numFmtId="0" fontId="43" fillId="12" borderId="3" xfId="0" applyFont="1" applyFill="1" applyBorder="1" applyAlignment="1">
      <alignment horizontal="left"/>
    </xf>
    <xf numFmtId="44" fontId="43" fillId="12" borderId="3" xfId="2" applyFont="1" applyFill="1" applyBorder="1" applyAlignment="1"/>
    <xf numFmtId="44" fontId="43" fillId="12" borderId="15" xfId="2" applyFont="1" applyFill="1" applyBorder="1" applyAlignment="1"/>
    <xf numFmtId="44" fontId="45" fillId="11" borderId="22" xfId="2" applyFont="1" applyFill="1" applyBorder="1" applyAlignment="1">
      <alignment horizontal="centerContinuous"/>
    </xf>
    <xf numFmtId="0" fontId="46" fillId="11" borderId="23" xfId="0" applyFont="1" applyFill="1" applyBorder="1" applyAlignment="1">
      <alignment horizontal="centerContinuous"/>
    </xf>
    <xf numFmtId="0" fontId="47" fillId="11" borderId="23" xfId="0" applyFont="1" applyFill="1" applyBorder="1" applyAlignment="1">
      <alignment horizontal="centerContinuous"/>
    </xf>
    <xf numFmtId="0" fontId="37" fillId="11" borderId="23" xfId="0" applyFont="1" applyFill="1" applyBorder="1" applyAlignment="1">
      <alignment horizontal="centerContinuous"/>
    </xf>
    <xf numFmtId="0" fontId="46" fillId="11" borderId="24" xfId="0" applyFont="1" applyFill="1" applyBorder="1" applyAlignment="1">
      <alignment horizontal="centerContinuous"/>
    </xf>
    <xf numFmtId="44" fontId="45" fillId="11" borderId="25" xfId="2" applyFont="1" applyFill="1" applyBorder="1" applyAlignment="1">
      <alignment horizontal="centerContinuous"/>
    </xf>
    <xf numFmtId="0" fontId="46" fillId="11" borderId="0" xfId="0" applyFont="1" applyFill="1" applyBorder="1" applyAlignment="1">
      <alignment horizontal="centerContinuous"/>
    </xf>
    <xf numFmtId="0" fontId="47" fillId="11" borderId="0" xfId="0" applyFont="1" applyFill="1" applyBorder="1" applyAlignment="1">
      <alignment horizontal="centerContinuous"/>
    </xf>
    <xf numFmtId="0" fontId="37" fillId="11" borderId="0" xfId="0" applyFont="1" applyFill="1" applyBorder="1" applyAlignment="1">
      <alignment horizontal="centerContinuous"/>
    </xf>
    <xf numFmtId="0" fontId="48" fillId="11" borderId="0" xfId="0" applyFont="1" applyFill="1" applyBorder="1" applyAlignment="1">
      <alignment horizontal="centerContinuous"/>
    </xf>
    <xf numFmtId="0" fontId="46" fillId="11" borderId="26" xfId="0" applyFont="1" applyFill="1" applyBorder="1" applyAlignment="1">
      <alignment horizontal="centerContinuous"/>
    </xf>
    <xf numFmtId="164" fontId="45" fillId="11" borderId="25" xfId="0" applyNumberFormat="1" applyFont="1" applyFill="1" applyBorder="1" applyAlignment="1">
      <alignment horizontal="centerContinuous"/>
    </xf>
    <xf numFmtId="49" fontId="46" fillId="11" borderId="0" xfId="0" applyNumberFormat="1" applyFont="1" applyFill="1" applyBorder="1" applyAlignment="1">
      <alignment horizontal="centerContinuous"/>
    </xf>
    <xf numFmtId="0" fontId="46" fillId="11" borderId="25" xfId="0" applyFont="1" applyFill="1" applyBorder="1" applyAlignment="1">
      <alignment horizontal="left"/>
    </xf>
    <xf numFmtId="0" fontId="46" fillId="11" borderId="0" xfId="0" applyFont="1" applyFill="1" applyBorder="1" applyAlignment="1">
      <alignment horizontal="left"/>
    </xf>
    <xf numFmtId="0" fontId="47" fillId="11" borderId="0" xfId="0" applyFont="1" applyFill="1" applyBorder="1" applyAlignment="1">
      <alignment horizontal="left"/>
    </xf>
    <xf numFmtId="44" fontId="46" fillId="11" borderId="0" xfId="2" applyFont="1" applyFill="1" applyBorder="1" applyAlignment="1">
      <alignment horizontal="left"/>
    </xf>
    <xf numFmtId="0" fontId="49" fillId="11" borderId="0" xfId="0" applyFont="1" applyFill="1" applyBorder="1" applyAlignment="1">
      <alignment horizontal="center"/>
    </xf>
    <xf numFmtId="0" fontId="46" fillId="11" borderId="0" xfId="0" applyFont="1" applyFill="1" applyBorder="1" applyAlignment="1">
      <alignment horizontal="center"/>
    </xf>
    <xf numFmtId="0" fontId="46" fillId="11" borderId="26" xfId="0" applyFont="1" applyFill="1" applyBorder="1" applyAlignment="1">
      <alignment horizontal="center"/>
    </xf>
    <xf numFmtId="0" fontId="50" fillId="11" borderId="25" xfId="0" applyFont="1" applyFill="1" applyBorder="1" applyAlignment="1">
      <alignment horizontal="left"/>
    </xf>
    <xf numFmtId="0" fontId="50" fillId="11" borderId="0" xfId="0" applyFont="1" applyFill="1" applyBorder="1" applyAlignment="1">
      <alignment horizontal="left"/>
    </xf>
    <xf numFmtId="44" fontId="50" fillId="11" borderId="0" xfId="2" applyFont="1" applyFill="1" applyBorder="1" applyAlignment="1">
      <alignment horizontal="left"/>
    </xf>
    <xf numFmtId="16" fontId="51" fillId="11" borderId="0" xfId="0" applyNumberFormat="1" applyFont="1" applyFill="1" applyBorder="1" applyAlignment="1">
      <alignment horizontal="center"/>
    </xf>
    <xf numFmtId="0" fontId="50" fillId="11" borderId="0" xfId="0" applyFont="1" applyFill="1" applyBorder="1" applyAlignment="1">
      <alignment horizontal="center"/>
    </xf>
    <xf numFmtId="0" fontId="50" fillId="11" borderId="26" xfId="0" applyFont="1" applyFill="1" applyBorder="1" applyAlignment="1">
      <alignment horizontal="center"/>
    </xf>
    <xf numFmtId="44" fontId="50" fillId="11" borderId="0" xfId="2" applyFont="1" applyFill="1" applyBorder="1" applyAlignment="1">
      <alignment horizontal="centerContinuous"/>
    </xf>
    <xf numFmtId="0" fontId="50" fillId="11" borderId="0" xfId="0" applyFont="1" applyFill="1" applyBorder="1" applyAlignment="1">
      <alignment horizontal="centerContinuous"/>
    </xf>
    <xf numFmtId="0" fontId="37" fillId="11" borderId="0" xfId="0" applyFont="1" applyFill="1" applyBorder="1"/>
    <xf numFmtId="0" fontId="52" fillId="11" borderId="26" xfId="0" applyFont="1" applyFill="1" applyBorder="1" applyAlignment="1">
      <alignment horizontal="center"/>
    </xf>
    <xf numFmtId="0" fontId="46" fillId="11" borderId="1" xfId="0" applyFont="1" applyFill="1" applyBorder="1" applyAlignment="1">
      <alignment horizontal="centerContinuous"/>
    </xf>
    <xf numFmtId="0" fontId="50" fillId="11" borderId="27" xfId="0" applyFont="1" applyFill="1" applyBorder="1" applyAlignment="1">
      <alignment horizontal="left"/>
    </xf>
    <xf numFmtId="0" fontId="50" fillId="11" borderId="6" xfId="0" applyFont="1" applyFill="1" applyBorder="1" applyAlignment="1">
      <alignment horizontal="left"/>
    </xf>
    <xf numFmtId="0" fontId="46" fillId="11" borderId="6" xfId="0" applyFont="1" applyFill="1" applyBorder="1" applyAlignment="1">
      <alignment horizontal="centerContinuous"/>
    </xf>
    <xf numFmtId="0" fontId="46" fillId="11" borderId="6" xfId="0" applyFont="1" applyFill="1" applyBorder="1" applyAlignment="1">
      <alignment horizontal="center"/>
    </xf>
    <xf numFmtId="44" fontId="50" fillId="11" borderId="6" xfId="2" applyFont="1" applyFill="1" applyBorder="1" applyAlignment="1">
      <alignment horizontal="centerContinuous"/>
    </xf>
    <xf numFmtId="14" fontId="50" fillId="11" borderId="6" xfId="0" applyNumberFormat="1" applyFont="1" applyFill="1" applyBorder="1" applyAlignment="1">
      <alignment horizontal="centerContinuous"/>
    </xf>
    <xf numFmtId="0" fontId="50" fillId="11" borderId="6" xfId="0" applyFont="1" applyFill="1" applyBorder="1" applyAlignment="1">
      <alignment horizontal="center"/>
    </xf>
    <xf numFmtId="14" fontId="50" fillId="11" borderId="6" xfId="0" applyNumberFormat="1" applyFont="1" applyFill="1" applyBorder="1" applyAlignment="1">
      <alignment horizontal="center"/>
    </xf>
    <xf numFmtId="0" fontId="46" fillId="11" borderId="28" xfId="0" applyFont="1" applyFill="1" applyBorder="1" applyAlignment="1">
      <alignment horizontal="center"/>
    </xf>
    <xf numFmtId="0" fontId="4" fillId="13" borderId="29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25" fillId="13" borderId="8" xfId="0" applyFont="1" applyFill="1" applyBorder="1" applyAlignment="1">
      <alignment horizontal="center"/>
    </xf>
    <xf numFmtId="49" fontId="25" fillId="13" borderId="8" xfId="0" applyNumberFormat="1" applyFont="1" applyFill="1" applyBorder="1" applyAlignment="1">
      <alignment horizontal="right"/>
    </xf>
    <xf numFmtId="14" fontId="20" fillId="13" borderId="8" xfId="0" applyNumberFormat="1" applyFont="1" applyFill="1" applyBorder="1" applyAlignment="1">
      <alignment horizontal="right"/>
    </xf>
    <xf numFmtId="10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0" applyNumberFormat="1" applyFont="1" applyFill="1" applyBorder="1" applyAlignment="1"/>
    <xf numFmtId="44" fontId="1" fillId="13" borderId="8" xfId="2" applyFont="1" applyFill="1" applyBorder="1" applyAlignment="1"/>
    <xf numFmtId="44" fontId="25" fillId="13" borderId="30" xfId="2" applyFont="1" applyFill="1" applyBorder="1" applyAlignment="1"/>
    <xf numFmtId="0" fontId="4" fillId="14" borderId="29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30" xfId="2" applyFont="1" applyFill="1" applyBorder="1" applyAlignment="1"/>
    <xf numFmtId="0" fontId="4" fillId="15" borderId="29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4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"/>
    </xf>
    <xf numFmtId="44" fontId="1" fillId="15" borderId="8" xfId="2" applyFont="1" applyFill="1" applyBorder="1" applyAlignment="1"/>
    <xf numFmtId="43" fontId="1" fillId="15" borderId="30" xfId="1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4" fillId="15" borderId="1" xfId="0" applyFont="1" applyFill="1" applyBorder="1" applyAlignment="1">
      <alignment horizontal="left"/>
    </xf>
    <xf numFmtId="166" fontId="17" fillId="14" borderId="8" xfId="0" applyNumberFormat="1" applyFont="1" applyFill="1" applyBorder="1" applyAlignment="1">
      <alignment horizontal="center"/>
    </xf>
    <xf numFmtId="49" fontId="53" fillId="13" borderId="8" xfId="0" applyNumberFormat="1" applyFont="1" applyFill="1" applyBorder="1" applyAlignment="1">
      <alignment horizontal="right"/>
    </xf>
    <xf numFmtId="0" fontId="4" fillId="16" borderId="29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4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Continuous"/>
    </xf>
    <xf numFmtId="44" fontId="1" fillId="16" borderId="8" xfId="2" applyFont="1" applyFill="1" applyBorder="1" applyAlignment="1"/>
    <xf numFmtId="43" fontId="7" fillId="16" borderId="30" xfId="1" applyFont="1" applyFill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EFF193"/>
      <color rgb="FFFFFF66"/>
      <color rgb="FFF0FB5B"/>
      <color rgb="FFF1F4D8"/>
      <color rgb="FFEFEEC0"/>
      <color rgb="FFECB286"/>
      <color rgb="FF66CCFF"/>
      <color rgb="FFDF2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3"/>
    <col min="3" max="3" width="9.21875" style="134"/>
    <col min="4" max="8" width="8.77734375" style="134"/>
    <col min="9" max="9" width="21.5546875" style="134" customWidth="1"/>
    <col min="10" max="10" width="0.44140625" style="134" hidden="1" customWidth="1"/>
    <col min="11" max="217" width="8.77734375" style="134"/>
    <col min="218" max="218" width="21.5546875" style="134" customWidth="1"/>
    <col min="219" max="219" width="0" style="134" hidden="1" customWidth="1"/>
    <col min="220" max="473" width="8.77734375" style="134"/>
    <col min="474" max="474" width="21.5546875" style="134" customWidth="1"/>
    <col min="475" max="475" width="0" style="134" hidden="1" customWidth="1"/>
    <col min="476" max="729" width="8.77734375" style="134"/>
    <col min="730" max="730" width="21.5546875" style="134" customWidth="1"/>
    <col min="731" max="731" width="0" style="134" hidden="1" customWidth="1"/>
    <col min="732" max="985" width="8.77734375" style="134"/>
    <col min="986" max="986" width="21.5546875" style="134" customWidth="1"/>
    <col min="987" max="987" width="0" style="134" hidden="1" customWidth="1"/>
    <col min="988" max="1241" width="8.77734375" style="134"/>
    <col min="1242" max="1242" width="21.5546875" style="134" customWidth="1"/>
    <col min="1243" max="1243" width="0" style="134" hidden="1" customWidth="1"/>
    <col min="1244" max="1497" width="8.77734375" style="134"/>
    <col min="1498" max="1498" width="21.5546875" style="134" customWidth="1"/>
    <col min="1499" max="1499" width="0" style="134" hidden="1" customWidth="1"/>
    <col min="1500" max="1753" width="8.77734375" style="134"/>
    <col min="1754" max="1754" width="21.5546875" style="134" customWidth="1"/>
    <col min="1755" max="1755" width="0" style="134" hidden="1" customWidth="1"/>
    <col min="1756" max="2009" width="8.77734375" style="134"/>
    <col min="2010" max="2010" width="21.5546875" style="134" customWidth="1"/>
    <col min="2011" max="2011" width="0" style="134" hidden="1" customWidth="1"/>
    <col min="2012" max="2265" width="8.77734375" style="134"/>
    <col min="2266" max="2266" width="21.5546875" style="134" customWidth="1"/>
    <col min="2267" max="2267" width="0" style="134" hidden="1" customWidth="1"/>
    <col min="2268" max="2521" width="8.77734375" style="134"/>
    <col min="2522" max="2522" width="21.5546875" style="134" customWidth="1"/>
    <col min="2523" max="2523" width="0" style="134" hidden="1" customWidth="1"/>
    <col min="2524" max="2777" width="8.77734375" style="134"/>
    <col min="2778" max="2778" width="21.5546875" style="134" customWidth="1"/>
    <col min="2779" max="2779" width="0" style="134" hidden="1" customWidth="1"/>
    <col min="2780" max="3033" width="8.77734375" style="134"/>
    <col min="3034" max="3034" width="21.5546875" style="134" customWidth="1"/>
    <col min="3035" max="3035" width="0" style="134" hidden="1" customWidth="1"/>
    <col min="3036" max="3289" width="8.77734375" style="134"/>
    <col min="3290" max="3290" width="21.5546875" style="134" customWidth="1"/>
    <col min="3291" max="3291" width="0" style="134" hidden="1" customWidth="1"/>
    <col min="3292" max="3545" width="8.77734375" style="134"/>
    <col min="3546" max="3546" width="21.5546875" style="134" customWidth="1"/>
    <col min="3547" max="3547" width="0" style="134" hidden="1" customWidth="1"/>
    <col min="3548" max="3801" width="8.77734375" style="134"/>
    <col min="3802" max="3802" width="21.5546875" style="134" customWidth="1"/>
    <col min="3803" max="3803" width="0" style="134" hidden="1" customWidth="1"/>
    <col min="3804" max="4057" width="8.77734375" style="134"/>
    <col min="4058" max="4058" width="21.5546875" style="134" customWidth="1"/>
    <col min="4059" max="4059" width="0" style="134" hidden="1" customWidth="1"/>
    <col min="4060" max="4313" width="8.77734375" style="134"/>
    <col min="4314" max="4314" width="21.5546875" style="134" customWidth="1"/>
    <col min="4315" max="4315" width="0" style="134" hidden="1" customWidth="1"/>
    <col min="4316" max="4569" width="8.77734375" style="134"/>
    <col min="4570" max="4570" width="21.5546875" style="134" customWidth="1"/>
    <col min="4571" max="4571" width="0" style="134" hidden="1" customWidth="1"/>
    <col min="4572" max="4825" width="8.77734375" style="134"/>
    <col min="4826" max="4826" width="21.5546875" style="134" customWidth="1"/>
    <col min="4827" max="4827" width="0" style="134" hidden="1" customWidth="1"/>
    <col min="4828" max="5081" width="8.77734375" style="134"/>
    <col min="5082" max="5082" width="21.5546875" style="134" customWidth="1"/>
    <col min="5083" max="5083" width="0" style="134" hidden="1" customWidth="1"/>
    <col min="5084" max="5337" width="8.77734375" style="134"/>
    <col min="5338" max="5338" width="21.5546875" style="134" customWidth="1"/>
    <col min="5339" max="5339" width="0" style="134" hidden="1" customWidth="1"/>
    <col min="5340" max="5593" width="8.77734375" style="134"/>
    <col min="5594" max="5594" width="21.5546875" style="134" customWidth="1"/>
    <col min="5595" max="5595" width="0" style="134" hidden="1" customWidth="1"/>
    <col min="5596" max="5849" width="8.77734375" style="134"/>
    <col min="5850" max="5850" width="21.5546875" style="134" customWidth="1"/>
    <col min="5851" max="5851" width="0" style="134" hidden="1" customWidth="1"/>
    <col min="5852" max="6105" width="8.77734375" style="134"/>
    <col min="6106" max="6106" width="21.5546875" style="134" customWidth="1"/>
    <col min="6107" max="6107" width="0" style="134" hidden="1" customWidth="1"/>
    <col min="6108" max="6361" width="8.77734375" style="134"/>
    <col min="6362" max="6362" width="21.5546875" style="134" customWidth="1"/>
    <col min="6363" max="6363" width="0" style="134" hidden="1" customWidth="1"/>
    <col min="6364" max="6617" width="8.77734375" style="134"/>
    <col min="6618" max="6618" width="21.5546875" style="134" customWidth="1"/>
    <col min="6619" max="6619" width="0" style="134" hidden="1" customWidth="1"/>
    <col min="6620" max="6873" width="8.77734375" style="134"/>
    <col min="6874" max="6874" width="21.5546875" style="134" customWidth="1"/>
    <col min="6875" max="6875" width="0" style="134" hidden="1" customWidth="1"/>
    <col min="6876" max="7129" width="8.77734375" style="134"/>
    <col min="7130" max="7130" width="21.5546875" style="134" customWidth="1"/>
    <col min="7131" max="7131" width="0" style="134" hidden="1" customWidth="1"/>
    <col min="7132" max="7385" width="8.77734375" style="134"/>
    <col min="7386" max="7386" width="21.5546875" style="134" customWidth="1"/>
    <col min="7387" max="7387" width="0" style="134" hidden="1" customWidth="1"/>
    <col min="7388" max="7641" width="8.77734375" style="134"/>
    <col min="7642" max="7642" width="21.5546875" style="134" customWidth="1"/>
    <col min="7643" max="7643" width="0" style="134" hidden="1" customWidth="1"/>
    <col min="7644" max="7897" width="8.77734375" style="134"/>
    <col min="7898" max="7898" width="21.5546875" style="134" customWidth="1"/>
    <col min="7899" max="7899" width="0" style="134" hidden="1" customWidth="1"/>
    <col min="7900" max="8153" width="8.77734375" style="134"/>
    <col min="8154" max="8154" width="21.5546875" style="134" customWidth="1"/>
    <col min="8155" max="8155" width="0" style="134" hidden="1" customWidth="1"/>
    <col min="8156" max="8409" width="8.77734375" style="134"/>
    <col min="8410" max="8410" width="21.5546875" style="134" customWidth="1"/>
    <col min="8411" max="8411" width="0" style="134" hidden="1" customWidth="1"/>
    <col min="8412" max="8665" width="8.77734375" style="134"/>
    <col min="8666" max="8666" width="21.5546875" style="134" customWidth="1"/>
    <col min="8667" max="8667" width="0" style="134" hidden="1" customWidth="1"/>
    <col min="8668" max="8921" width="8.77734375" style="134"/>
    <col min="8922" max="8922" width="21.5546875" style="134" customWidth="1"/>
    <col min="8923" max="8923" width="0" style="134" hidden="1" customWidth="1"/>
    <col min="8924" max="9177" width="8.77734375" style="134"/>
    <col min="9178" max="9178" width="21.5546875" style="134" customWidth="1"/>
    <col min="9179" max="9179" width="0" style="134" hidden="1" customWidth="1"/>
    <col min="9180" max="9433" width="8.77734375" style="134"/>
    <col min="9434" max="9434" width="21.5546875" style="134" customWidth="1"/>
    <col min="9435" max="9435" width="0" style="134" hidden="1" customWidth="1"/>
    <col min="9436" max="9689" width="8.77734375" style="134"/>
    <col min="9690" max="9690" width="21.5546875" style="134" customWidth="1"/>
    <col min="9691" max="9691" width="0" style="134" hidden="1" customWidth="1"/>
    <col min="9692" max="9945" width="8.77734375" style="134"/>
    <col min="9946" max="9946" width="21.5546875" style="134" customWidth="1"/>
    <col min="9947" max="9947" width="0" style="134" hidden="1" customWidth="1"/>
    <col min="9948" max="10201" width="8.77734375" style="134"/>
    <col min="10202" max="10202" width="21.5546875" style="134" customWidth="1"/>
    <col min="10203" max="10203" width="0" style="134" hidden="1" customWidth="1"/>
    <col min="10204" max="10457" width="8.77734375" style="134"/>
    <col min="10458" max="10458" width="21.5546875" style="134" customWidth="1"/>
    <col min="10459" max="10459" width="0" style="134" hidden="1" customWidth="1"/>
    <col min="10460" max="10713" width="8.77734375" style="134"/>
    <col min="10714" max="10714" width="21.5546875" style="134" customWidth="1"/>
    <col min="10715" max="10715" width="0" style="134" hidden="1" customWidth="1"/>
    <col min="10716" max="10969" width="8.77734375" style="134"/>
    <col min="10970" max="10970" width="21.5546875" style="134" customWidth="1"/>
    <col min="10971" max="10971" width="0" style="134" hidden="1" customWidth="1"/>
    <col min="10972" max="11225" width="8.77734375" style="134"/>
    <col min="11226" max="11226" width="21.5546875" style="134" customWidth="1"/>
    <col min="11227" max="11227" width="0" style="134" hidden="1" customWidth="1"/>
    <col min="11228" max="11481" width="8.77734375" style="134"/>
    <col min="11482" max="11482" width="21.5546875" style="134" customWidth="1"/>
    <col min="11483" max="11483" width="0" style="134" hidden="1" customWidth="1"/>
    <col min="11484" max="11737" width="8.77734375" style="134"/>
    <col min="11738" max="11738" width="21.5546875" style="134" customWidth="1"/>
    <col min="11739" max="11739" width="0" style="134" hidden="1" customWidth="1"/>
    <col min="11740" max="11993" width="8.77734375" style="134"/>
    <col min="11994" max="11994" width="21.5546875" style="134" customWidth="1"/>
    <col min="11995" max="11995" width="0" style="134" hidden="1" customWidth="1"/>
    <col min="11996" max="12249" width="8.77734375" style="134"/>
    <col min="12250" max="12250" width="21.5546875" style="134" customWidth="1"/>
    <col min="12251" max="12251" width="0" style="134" hidden="1" customWidth="1"/>
    <col min="12252" max="12505" width="8.77734375" style="134"/>
    <col min="12506" max="12506" width="21.5546875" style="134" customWidth="1"/>
    <col min="12507" max="12507" width="0" style="134" hidden="1" customWidth="1"/>
    <col min="12508" max="12761" width="8.77734375" style="134"/>
    <col min="12762" max="12762" width="21.5546875" style="134" customWidth="1"/>
    <col min="12763" max="12763" width="0" style="134" hidden="1" customWidth="1"/>
    <col min="12764" max="13017" width="8.77734375" style="134"/>
    <col min="13018" max="13018" width="21.5546875" style="134" customWidth="1"/>
    <col min="13019" max="13019" width="0" style="134" hidden="1" customWidth="1"/>
    <col min="13020" max="13273" width="8.77734375" style="134"/>
    <col min="13274" max="13274" width="21.5546875" style="134" customWidth="1"/>
    <col min="13275" max="13275" width="0" style="134" hidden="1" customWidth="1"/>
    <col min="13276" max="13529" width="8.77734375" style="134"/>
    <col min="13530" max="13530" width="21.5546875" style="134" customWidth="1"/>
    <col min="13531" max="13531" width="0" style="134" hidden="1" customWidth="1"/>
    <col min="13532" max="13785" width="8.77734375" style="134"/>
    <col min="13786" max="13786" width="21.5546875" style="134" customWidth="1"/>
    <col min="13787" max="13787" width="0" style="134" hidden="1" customWidth="1"/>
    <col min="13788" max="14041" width="8.77734375" style="134"/>
    <col min="14042" max="14042" width="21.5546875" style="134" customWidth="1"/>
    <col min="14043" max="14043" width="0" style="134" hidden="1" customWidth="1"/>
    <col min="14044" max="14297" width="8.77734375" style="134"/>
    <col min="14298" max="14298" width="21.5546875" style="134" customWidth="1"/>
    <col min="14299" max="14299" width="0" style="134" hidden="1" customWidth="1"/>
    <col min="14300" max="14553" width="8.77734375" style="134"/>
    <col min="14554" max="14554" width="21.5546875" style="134" customWidth="1"/>
    <col min="14555" max="14555" width="0" style="134" hidden="1" customWidth="1"/>
    <col min="14556" max="14809" width="8.77734375" style="134"/>
    <col min="14810" max="14810" width="21.5546875" style="134" customWidth="1"/>
    <col min="14811" max="14811" width="0" style="134" hidden="1" customWidth="1"/>
    <col min="14812" max="15065" width="8.77734375" style="134"/>
    <col min="15066" max="15066" width="21.5546875" style="134" customWidth="1"/>
    <col min="15067" max="15067" width="0" style="134" hidden="1" customWidth="1"/>
    <col min="15068" max="15321" width="8.77734375" style="134"/>
    <col min="15322" max="15322" width="21.5546875" style="134" customWidth="1"/>
    <col min="15323" max="15323" width="0" style="134" hidden="1" customWidth="1"/>
    <col min="15324" max="15577" width="8.77734375" style="134"/>
    <col min="15578" max="15578" width="21.5546875" style="134" customWidth="1"/>
    <col min="15579" max="15579" width="0" style="134" hidden="1" customWidth="1"/>
    <col min="15580" max="15833" width="8.77734375" style="134"/>
    <col min="15834" max="15834" width="21.5546875" style="134" customWidth="1"/>
    <col min="15835" max="15835" width="0" style="134" hidden="1" customWidth="1"/>
    <col min="15836" max="16089" width="8.77734375" style="134"/>
    <col min="16090" max="16090" width="21.5546875" style="134" customWidth="1"/>
    <col min="16091" max="16091" width="0" style="134" hidden="1" customWidth="1"/>
    <col min="16092" max="16384" width="8.77734375" style="134"/>
  </cols>
  <sheetData>
    <row r="1" spans="1:73" x14ac:dyDescent="0.25">
      <c r="A1" s="237"/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</row>
    <row r="2" spans="1:73" x14ac:dyDescent="0.25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</row>
    <row r="3" spans="1:73" x14ac:dyDescent="0.2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</row>
    <row r="4" spans="1:73" x14ac:dyDescent="0.25">
      <c r="A4" s="237"/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</row>
    <row r="5" spans="1:73" x14ac:dyDescent="0.25">
      <c r="A5" s="237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</row>
    <row r="6" spans="1:73" x14ac:dyDescent="0.25">
      <c r="A6" s="237"/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</row>
    <row r="7" spans="1:73" x14ac:dyDescent="0.25">
      <c r="A7" s="237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</row>
    <row r="8" spans="1:73" s="136" customFormat="1" ht="28.2" x14ac:dyDescent="0.5">
      <c r="A8" s="238"/>
      <c r="B8" s="238"/>
      <c r="C8" s="239" t="s">
        <v>76</v>
      </c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8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</row>
    <row r="9" spans="1:73" ht="28.2" x14ac:dyDescent="0.5">
      <c r="A9" s="237"/>
      <c r="B9" s="237"/>
      <c r="C9" s="240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37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</row>
    <row r="10" spans="1:73" ht="28.2" x14ac:dyDescent="0.5">
      <c r="A10" s="237"/>
      <c r="B10" s="237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7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</row>
    <row r="11" spans="1:73" s="136" customFormat="1" ht="28.2" x14ac:dyDescent="0.5">
      <c r="A11" s="238"/>
      <c r="B11" s="238"/>
      <c r="C11" s="239" t="s">
        <v>131</v>
      </c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8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</row>
    <row r="12" spans="1:73" ht="28.2" x14ac:dyDescent="0.5">
      <c r="A12" s="237"/>
      <c r="B12" s="237"/>
      <c r="C12" s="240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37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</row>
    <row r="13" spans="1:73" ht="28.8" thickBot="1" x14ac:dyDescent="0.55000000000000004">
      <c r="A13" s="237"/>
      <c r="B13" s="237"/>
      <c r="C13" s="242"/>
      <c r="D13" s="243"/>
      <c r="E13" s="243"/>
      <c r="F13" s="243"/>
      <c r="G13" s="243"/>
      <c r="H13" s="243"/>
      <c r="I13" s="243"/>
      <c r="J13" s="244"/>
      <c r="K13" s="243"/>
      <c r="L13" s="243"/>
      <c r="M13" s="243"/>
      <c r="N13" s="243"/>
      <c r="O13" s="237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</row>
    <row r="14" spans="1:73" s="138" customFormat="1" ht="29.4" thickTop="1" thickBot="1" x14ac:dyDescent="0.55000000000000004">
      <c r="A14" s="245"/>
      <c r="B14" s="245"/>
      <c r="C14" s="246" t="s">
        <v>163</v>
      </c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8"/>
      <c r="O14" s="245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</row>
    <row r="15" spans="1:73" ht="13.8" thickTop="1" x14ac:dyDescent="0.25">
      <c r="A15" s="23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</row>
    <row r="16" spans="1:73" x14ac:dyDescent="0.25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</row>
    <row r="17" spans="1:73" x14ac:dyDescent="0.25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</row>
    <row r="18" spans="1:73" x14ac:dyDescent="0.25">
      <c r="A18" s="237"/>
      <c r="B18" s="237"/>
      <c r="C18" s="237"/>
      <c r="D18" s="237" t="s">
        <v>2</v>
      </c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</row>
    <row r="19" spans="1:73" x14ac:dyDescent="0.25">
      <c r="A19" s="237"/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</row>
    <row r="20" spans="1:73" x14ac:dyDescent="0.25">
      <c r="A20" s="237"/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37"/>
      <c r="O20" s="237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</row>
    <row r="21" spans="1:73" x14ac:dyDescent="0.25">
      <c r="A21" s="237"/>
      <c r="B21" s="237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</row>
    <row r="22" spans="1:73" x14ac:dyDescent="0.25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</row>
    <row r="23" spans="1:73" x14ac:dyDescent="0.25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</row>
    <row r="24" spans="1:73" x14ac:dyDescent="0.25">
      <c r="A24" s="237"/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</row>
    <row r="25" spans="1:73" x14ac:dyDescent="0.25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</row>
    <row r="26" spans="1:73" x14ac:dyDescent="0.25">
      <c r="A26" s="237"/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</row>
    <row r="27" spans="1:73" x14ac:dyDescent="0.25">
      <c r="A27" s="237"/>
      <c r="B27" s="237"/>
      <c r="C27" s="237"/>
      <c r="D27" s="237"/>
      <c r="E27" s="237"/>
      <c r="F27" s="237"/>
      <c r="G27" s="237"/>
      <c r="H27" s="237"/>
      <c r="I27" s="237"/>
      <c r="J27" s="237"/>
      <c r="K27" s="237"/>
      <c r="L27" s="237"/>
      <c r="M27" s="237"/>
      <c r="N27" s="237"/>
      <c r="O27" s="237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</row>
    <row r="28" spans="1:73" x14ac:dyDescent="0.25">
      <c r="A28" s="237"/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6" customFormat="1" x14ac:dyDescent="0.25">
      <c r="A1" s="249" t="s">
        <v>69</v>
      </c>
      <c r="B1" s="250"/>
      <c r="C1" s="250"/>
      <c r="D1" s="250"/>
      <c r="E1" s="250"/>
      <c r="F1" s="251"/>
      <c r="G1" s="250" t="s">
        <v>0</v>
      </c>
      <c r="H1" s="252"/>
      <c r="I1" s="250"/>
      <c r="J1" s="250"/>
      <c r="K1" s="250"/>
      <c r="L1" s="253"/>
      <c r="M1" s="75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54" t="s">
        <v>70</v>
      </c>
      <c r="B2" s="255"/>
      <c r="C2" s="255"/>
      <c r="D2" s="255"/>
      <c r="E2" s="255"/>
      <c r="F2" s="256"/>
      <c r="G2" s="255" t="s">
        <v>1</v>
      </c>
      <c r="H2" s="257"/>
      <c r="I2" s="255"/>
      <c r="J2" s="255"/>
      <c r="K2" s="255"/>
      <c r="L2" s="258"/>
      <c r="M2" s="64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59">
        <v>42155</v>
      </c>
      <c r="B3" s="255"/>
      <c r="C3" s="255"/>
      <c r="D3" s="255"/>
      <c r="E3" s="255"/>
      <c r="F3" s="256"/>
      <c r="G3" s="260"/>
      <c r="H3" s="255"/>
      <c r="I3" s="255"/>
      <c r="J3" s="255"/>
      <c r="K3" s="255"/>
      <c r="L3" s="258"/>
      <c r="M3" s="64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61"/>
      <c r="B4" s="262"/>
      <c r="C4" s="262"/>
      <c r="D4" s="262"/>
      <c r="E4" s="262"/>
      <c r="F4" s="263"/>
      <c r="G4" s="264"/>
      <c r="H4" s="265"/>
      <c r="I4" s="265"/>
      <c r="J4" s="264"/>
      <c r="K4" s="264"/>
      <c r="L4" s="266"/>
      <c r="M4" s="64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61" t="s">
        <v>3</v>
      </c>
      <c r="B5" s="262"/>
      <c r="C5" s="262"/>
      <c r="D5" s="262"/>
      <c r="E5" s="262"/>
      <c r="F5" s="263"/>
      <c r="G5" s="264"/>
      <c r="H5" s="264"/>
      <c r="I5" s="264"/>
      <c r="J5" s="264"/>
      <c r="K5" s="264"/>
      <c r="L5" s="266"/>
      <c r="M5" s="64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61"/>
      <c r="B6" s="267"/>
      <c r="C6" s="262"/>
      <c r="D6" s="262"/>
      <c r="E6" s="262"/>
      <c r="F6" s="263" t="s">
        <v>4</v>
      </c>
      <c r="G6" s="264"/>
      <c r="H6" s="264"/>
      <c r="I6" s="264"/>
      <c r="J6" s="264" t="s">
        <v>5</v>
      </c>
      <c r="K6" s="264" t="s">
        <v>6</v>
      </c>
      <c r="L6" s="266" t="s">
        <v>7</v>
      </c>
      <c r="M6" s="64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61"/>
      <c r="B7" s="262"/>
      <c r="C7" s="262"/>
      <c r="D7" s="262"/>
      <c r="E7" s="262"/>
      <c r="F7" s="263" t="s">
        <v>8</v>
      </c>
      <c r="G7" s="264"/>
      <c r="H7" s="268" t="s">
        <v>164</v>
      </c>
      <c r="I7" s="268"/>
      <c r="J7" s="264" t="s">
        <v>8</v>
      </c>
      <c r="K7" s="264" t="s">
        <v>8</v>
      </c>
      <c r="L7" s="266" t="s">
        <v>8</v>
      </c>
      <c r="M7" s="64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61"/>
      <c r="B8" s="262"/>
      <c r="C8" s="262"/>
      <c r="D8" s="262"/>
      <c r="E8" s="262"/>
      <c r="F8" s="263" t="s">
        <v>9</v>
      </c>
      <c r="G8" s="264"/>
      <c r="H8" s="266" t="s">
        <v>10</v>
      </c>
      <c r="I8" s="264" t="s">
        <v>11</v>
      </c>
      <c r="J8" s="264" t="s">
        <v>9</v>
      </c>
      <c r="K8" s="264" t="s">
        <v>9</v>
      </c>
      <c r="L8" s="266" t="s">
        <v>9</v>
      </c>
      <c r="M8" s="68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69" t="s">
        <v>12</v>
      </c>
      <c r="B9" s="270"/>
      <c r="C9" s="270"/>
      <c r="D9" s="270"/>
      <c r="E9" s="270"/>
      <c r="F9" s="271">
        <v>42124</v>
      </c>
      <c r="G9" s="272"/>
      <c r="H9" s="273" t="s">
        <v>13</v>
      </c>
      <c r="I9" s="272" t="s">
        <v>14</v>
      </c>
      <c r="J9" s="274">
        <v>42155</v>
      </c>
      <c r="K9" s="274">
        <v>42124</v>
      </c>
      <c r="L9" s="275">
        <v>42155</v>
      </c>
      <c r="M9" s="74"/>
      <c r="N9" s="62"/>
      <c r="O9" s="62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61" customFormat="1" ht="4.95" customHeight="1" thickBot="1" x14ac:dyDescent="0.3">
      <c r="A10" s="191"/>
      <c r="B10" s="192"/>
      <c r="C10" s="192"/>
      <c r="D10" s="192"/>
      <c r="E10" s="192"/>
      <c r="F10" s="193"/>
      <c r="G10" s="194"/>
      <c r="H10" s="195"/>
      <c r="I10" s="195"/>
      <c r="J10" s="195"/>
      <c r="K10" s="194"/>
      <c r="L10" s="196"/>
      <c r="M10" s="75"/>
      <c r="N10" s="52"/>
      <c r="O10" s="52"/>
      <c r="P10" s="70"/>
      <c r="Q10" s="70"/>
    </row>
    <row r="11" spans="1:5284" s="52" customFormat="1" ht="14.1" customHeight="1" x14ac:dyDescent="0.25">
      <c r="A11" s="202" t="s">
        <v>15</v>
      </c>
      <c r="B11" s="203"/>
      <c r="C11" s="203"/>
      <c r="D11" s="203"/>
      <c r="E11" s="203"/>
      <c r="F11" s="204">
        <v>35034833.25</v>
      </c>
      <c r="G11" s="205"/>
      <c r="H11" s="205">
        <v>1742175.31</v>
      </c>
      <c r="I11" s="205">
        <v>-5351819.24</v>
      </c>
      <c r="J11" s="200">
        <f t="shared" ref="J11:J38" si="0">SUM(F11:I11)</f>
        <v>31425189.32</v>
      </c>
      <c r="K11" s="227">
        <v>35041521.640000001</v>
      </c>
      <c r="L11" s="206">
        <v>31434177.109999999</v>
      </c>
      <c r="M11" s="74"/>
      <c r="N11" s="62"/>
      <c r="O11" s="62"/>
      <c r="P11" s="39"/>
      <c r="Q11" s="39"/>
    </row>
    <row r="12" spans="1:5284" s="62" customFormat="1" ht="14.1" customHeight="1" x14ac:dyDescent="0.25">
      <c r="A12" s="276" t="s">
        <v>71</v>
      </c>
      <c r="B12" s="277"/>
      <c r="C12" s="277"/>
      <c r="D12" s="277"/>
      <c r="E12" s="277"/>
      <c r="F12" s="278">
        <v>12561.15</v>
      </c>
      <c r="G12" s="278"/>
      <c r="H12" s="278">
        <v>2.4</v>
      </c>
      <c r="I12" s="278">
        <v>0</v>
      </c>
      <c r="J12" s="278">
        <f t="shared" si="0"/>
        <v>12563.55</v>
      </c>
      <c r="K12" s="279">
        <f t="shared" ref="K12:K17" si="1">SUM(F12)</f>
        <v>12561.15</v>
      </c>
      <c r="L12" s="280">
        <f t="shared" ref="L12:L38" si="2">SUM(J12)</f>
        <v>12563.55</v>
      </c>
      <c r="M12" s="71"/>
      <c r="N12" s="72" t="s">
        <v>2</v>
      </c>
      <c r="O12" s="72"/>
      <c r="P12" s="72"/>
      <c r="Q12" s="72"/>
    </row>
    <row r="13" spans="1:5284" s="52" customFormat="1" ht="14.1" customHeight="1" x14ac:dyDescent="0.25">
      <c r="A13" s="198" t="s">
        <v>73</v>
      </c>
      <c r="B13" s="199"/>
      <c r="C13" s="199"/>
      <c r="D13" s="199"/>
      <c r="E13" s="199"/>
      <c r="F13" s="186">
        <v>73597.55</v>
      </c>
      <c r="G13" s="186"/>
      <c r="H13" s="186">
        <v>2264.36</v>
      </c>
      <c r="I13" s="186">
        <v>-4.25</v>
      </c>
      <c r="J13" s="200">
        <f t="shared" si="0"/>
        <v>75857.66</v>
      </c>
      <c r="K13" s="186">
        <f>SUM(F13)</f>
        <v>73597.55</v>
      </c>
      <c r="L13" s="201">
        <f>SUM(J13)</f>
        <v>75857.66</v>
      </c>
      <c r="M13" s="73"/>
      <c r="N13" s="39"/>
      <c r="O13" s="39"/>
      <c r="P13" s="39"/>
      <c r="Q13" s="39"/>
    </row>
    <row r="14" spans="1:5284" s="62" customFormat="1" ht="14.1" customHeight="1" x14ac:dyDescent="0.25">
      <c r="A14" s="276" t="s">
        <v>16</v>
      </c>
      <c r="B14" s="277"/>
      <c r="C14" s="277"/>
      <c r="D14" s="277"/>
      <c r="E14" s="277"/>
      <c r="F14" s="278">
        <v>252575.87</v>
      </c>
      <c r="G14" s="278"/>
      <c r="H14" s="278">
        <v>3699.03</v>
      </c>
      <c r="I14" s="278">
        <v>0</v>
      </c>
      <c r="J14" s="278">
        <f t="shared" si="0"/>
        <v>256274.9</v>
      </c>
      <c r="K14" s="278">
        <f>SUM(F14)</f>
        <v>252575.87</v>
      </c>
      <c r="L14" s="280">
        <f>SUM(J14)</f>
        <v>256274.9</v>
      </c>
      <c r="M14" s="66"/>
    </row>
    <row r="15" spans="1:5284" s="62" customFormat="1" ht="14.1" customHeight="1" x14ac:dyDescent="0.25">
      <c r="A15" s="187" t="s">
        <v>119</v>
      </c>
      <c r="B15" s="188"/>
      <c r="C15" s="188"/>
      <c r="D15" s="188"/>
      <c r="E15" s="188"/>
      <c r="F15" s="189">
        <v>598707.16</v>
      </c>
      <c r="G15" s="189"/>
      <c r="H15" s="189">
        <v>1200314.04</v>
      </c>
      <c r="I15" s="189">
        <v>-4359.1499999999996</v>
      </c>
      <c r="J15" s="200">
        <f t="shared" si="0"/>
        <v>1794662.0500000003</v>
      </c>
      <c r="K15" s="189">
        <f>SUM(F15)</f>
        <v>598707.16</v>
      </c>
      <c r="L15" s="190">
        <f>SUM(J15)</f>
        <v>1794662.0500000003</v>
      </c>
      <c r="M15" s="66"/>
    </row>
    <row r="16" spans="1:5284" s="62" customFormat="1" ht="14.1" customHeight="1" x14ac:dyDescent="0.25">
      <c r="A16" s="282" t="s">
        <v>17</v>
      </c>
      <c r="B16" s="283"/>
      <c r="C16" s="283"/>
      <c r="D16" s="283"/>
      <c r="E16" s="283"/>
      <c r="F16" s="284">
        <v>2766.2</v>
      </c>
      <c r="G16" s="284"/>
      <c r="H16" s="281">
        <v>10022.02</v>
      </c>
      <c r="I16" s="284">
        <v>-4000</v>
      </c>
      <c r="J16" s="278">
        <f t="shared" si="0"/>
        <v>8788.2200000000012</v>
      </c>
      <c r="K16" s="284">
        <f t="shared" si="1"/>
        <v>2766.2</v>
      </c>
      <c r="L16" s="285">
        <f t="shared" si="2"/>
        <v>8788.2200000000012</v>
      </c>
      <c r="M16" s="66"/>
    </row>
    <row r="17" spans="1:14" s="52" customFormat="1" ht="14.1" customHeight="1" x14ac:dyDescent="0.25">
      <c r="A17" s="198" t="s">
        <v>74</v>
      </c>
      <c r="B17" s="199"/>
      <c r="C17" s="199"/>
      <c r="D17" s="199"/>
      <c r="E17" s="199"/>
      <c r="F17" s="186">
        <v>1198046.43</v>
      </c>
      <c r="G17" s="186"/>
      <c r="H17" s="185">
        <v>300279.12</v>
      </c>
      <c r="I17" s="186">
        <v>0</v>
      </c>
      <c r="J17" s="200">
        <f t="shared" si="0"/>
        <v>1498325.5499999998</v>
      </c>
      <c r="K17" s="186">
        <f t="shared" si="1"/>
        <v>1198046.43</v>
      </c>
      <c r="L17" s="201">
        <f t="shared" si="2"/>
        <v>1498325.5499999998</v>
      </c>
      <c r="M17" s="65"/>
    </row>
    <row r="18" spans="1:14" s="62" customFormat="1" ht="14.1" customHeight="1" x14ac:dyDescent="0.25">
      <c r="A18" s="282" t="s">
        <v>18</v>
      </c>
      <c r="B18" s="283"/>
      <c r="C18" s="283"/>
      <c r="D18" s="283"/>
      <c r="E18" s="283"/>
      <c r="F18" s="284">
        <v>738242.92</v>
      </c>
      <c r="G18" s="284"/>
      <c r="H18" s="281">
        <v>325.51</v>
      </c>
      <c r="I18" s="284">
        <v>-4946</v>
      </c>
      <c r="J18" s="278">
        <f t="shared" si="0"/>
        <v>733622.43</v>
      </c>
      <c r="K18" s="284">
        <f t="shared" ref="K18:K38" si="3">SUM(F18)</f>
        <v>738242.92</v>
      </c>
      <c r="L18" s="285">
        <f t="shared" si="2"/>
        <v>733622.43</v>
      </c>
      <c r="M18" s="66"/>
      <c r="N18" s="63"/>
    </row>
    <row r="19" spans="1:14" s="52" customFormat="1" ht="14.1" customHeight="1" x14ac:dyDescent="0.25">
      <c r="A19" s="198" t="s">
        <v>19</v>
      </c>
      <c r="B19" s="199"/>
      <c r="C19" s="199"/>
      <c r="D19" s="199"/>
      <c r="E19" s="199"/>
      <c r="F19" s="186">
        <v>208995.54</v>
      </c>
      <c r="G19" s="186"/>
      <c r="H19" s="185">
        <v>19713.62</v>
      </c>
      <c r="I19" s="186">
        <v>-868.12</v>
      </c>
      <c r="J19" s="200">
        <f t="shared" si="0"/>
        <v>227841.04</v>
      </c>
      <c r="K19" s="186">
        <f t="shared" si="3"/>
        <v>208995.54</v>
      </c>
      <c r="L19" s="201">
        <f t="shared" si="2"/>
        <v>227841.04</v>
      </c>
      <c r="M19" s="65"/>
    </row>
    <row r="20" spans="1:14" s="62" customFormat="1" ht="14.1" customHeight="1" x14ac:dyDescent="0.25">
      <c r="A20" s="282" t="s">
        <v>20</v>
      </c>
      <c r="B20" s="283"/>
      <c r="C20" s="283"/>
      <c r="D20" s="283"/>
      <c r="E20" s="283"/>
      <c r="F20" s="284">
        <v>62060.33</v>
      </c>
      <c r="G20" s="284"/>
      <c r="H20" s="281">
        <v>2508.69</v>
      </c>
      <c r="I20" s="284">
        <v>-4056.68</v>
      </c>
      <c r="J20" s="278">
        <f t="shared" si="0"/>
        <v>60512.340000000004</v>
      </c>
      <c r="K20" s="284">
        <f t="shared" si="3"/>
        <v>62060.33</v>
      </c>
      <c r="L20" s="285">
        <f t="shared" si="2"/>
        <v>60512.340000000004</v>
      </c>
      <c r="M20" s="66"/>
    </row>
    <row r="21" spans="1:14" s="52" customFormat="1" ht="14.1" customHeight="1" x14ac:dyDescent="0.25">
      <c r="A21" s="198" t="s">
        <v>21</v>
      </c>
      <c r="B21" s="199"/>
      <c r="C21" s="199"/>
      <c r="D21" s="199"/>
      <c r="E21" s="199"/>
      <c r="F21" s="186">
        <v>63852.39</v>
      </c>
      <c r="G21" s="186"/>
      <c r="H21" s="185">
        <v>10.37</v>
      </c>
      <c r="I21" s="186">
        <v>-21471.57</v>
      </c>
      <c r="J21" s="200">
        <f t="shared" si="0"/>
        <v>42391.19</v>
      </c>
      <c r="K21" s="186">
        <f t="shared" si="3"/>
        <v>63852.39</v>
      </c>
      <c r="L21" s="201">
        <f t="shared" si="2"/>
        <v>42391.19</v>
      </c>
      <c r="M21" s="65"/>
    </row>
    <row r="22" spans="1:14" s="62" customFormat="1" ht="14.1" customHeight="1" x14ac:dyDescent="0.25">
      <c r="A22" s="282" t="s">
        <v>22</v>
      </c>
      <c r="B22" s="283"/>
      <c r="C22" s="283"/>
      <c r="D22" s="283"/>
      <c r="E22" s="283"/>
      <c r="F22" s="284">
        <v>22985.84</v>
      </c>
      <c r="G22" s="284"/>
      <c r="H22" s="281">
        <v>509021.74</v>
      </c>
      <c r="I22" s="284">
        <v>-475608.27</v>
      </c>
      <c r="J22" s="278">
        <f t="shared" si="0"/>
        <v>56399.309999999939</v>
      </c>
      <c r="K22" s="284">
        <f t="shared" si="3"/>
        <v>22985.84</v>
      </c>
      <c r="L22" s="285">
        <f t="shared" si="2"/>
        <v>56399.309999999939</v>
      </c>
      <c r="M22" s="66"/>
    </row>
    <row r="23" spans="1:14" s="52" customFormat="1" ht="14.1" customHeight="1" x14ac:dyDescent="0.25">
      <c r="A23" s="198" t="s">
        <v>23</v>
      </c>
      <c r="B23" s="199"/>
      <c r="C23" s="199"/>
      <c r="D23" s="199"/>
      <c r="E23" s="199"/>
      <c r="F23" s="186">
        <v>841749.79</v>
      </c>
      <c r="G23" s="186"/>
      <c r="H23" s="185">
        <v>1695.71</v>
      </c>
      <c r="I23" s="186">
        <v>0</v>
      </c>
      <c r="J23" s="200">
        <f t="shared" si="0"/>
        <v>843445.5</v>
      </c>
      <c r="K23" s="186">
        <f t="shared" si="3"/>
        <v>841749.79</v>
      </c>
      <c r="L23" s="201">
        <f t="shared" si="2"/>
        <v>843445.5</v>
      </c>
      <c r="M23" s="65"/>
    </row>
    <row r="24" spans="1:14" s="62" customFormat="1" ht="14.1" customHeight="1" x14ac:dyDescent="0.25">
      <c r="A24" s="282" t="s">
        <v>24</v>
      </c>
      <c r="B24" s="283"/>
      <c r="C24" s="283"/>
      <c r="D24" s="283"/>
      <c r="E24" s="283"/>
      <c r="F24" s="284">
        <v>271067.84000000003</v>
      </c>
      <c r="G24" s="284"/>
      <c r="H24" s="281">
        <v>85056.26</v>
      </c>
      <c r="I24" s="284">
        <v>-24837.07</v>
      </c>
      <c r="J24" s="278">
        <f t="shared" si="0"/>
        <v>331287.03000000003</v>
      </c>
      <c r="K24" s="284">
        <f t="shared" si="3"/>
        <v>271067.84000000003</v>
      </c>
      <c r="L24" s="285">
        <f t="shared" si="2"/>
        <v>331287.03000000003</v>
      </c>
      <c r="M24" s="66"/>
    </row>
    <row r="25" spans="1:14" s="52" customFormat="1" ht="14.1" customHeight="1" x14ac:dyDescent="0.25">
      <c r="A25" s="198" t="s">
        <v>25</v>
      </c>
      <c r="B25" s="199"/>
      <c r="C25" s="199"/>
      <c r="D25" s="199"/>
      <c r="E25" s="199"/>
      <c r="F25" s="186">
        <v>38745.18</v>
      </c>
      <c r="G25" s="186"/>
      <c r="H25" s="185">
        <v>75.42</v>
      </c>
      <c r="I25" s="186">
        <v>0</v>
      </c>
      <c r="J25" s="200">
        <f t="shared" si="0"/>
        <v>38820.6</v>
      </c>
      <c r="K25" s="186">
        <f t="shared" si="3"/>
        <v>38745.18</v>
      </c>
      <c r="L25" s="201">
        <f t="shared" si="2"/>
        <v>38820.6</v>
      </c>
      <c r="M25" s="65"/>
    </row>
    <row r="26" spans="1:14" s="62" customFormat="1" ht="14.1" customHeight="1" x14ac:dyDescent="0.25">
      <c r="A26" s="282" t="s">
        <v>26</v>
      </c>
      <c r="B26" s="283"/>
      <c r="C26" s="283"/>
      <c r="D26" s="283"/>
      <c r="E26" s="283"/>
      <c r="F26" s="284">
        <v>1455637.77</v>
      </c>
      <c r="G26" s="284"/>
      <c r="H26" s="281">
        <v>89216.5</v>
      </c>
      <c r="I26" s="284">
        <v>-57069.04</v>
      </c>
      <c r="J26" s="278">
        <f t="shared" si="0"/>
        <v>1487785.23</v>
      </c>
      <c r="K26" s="284">
        <f t="shared" si="3"/>
        <v>1455637.77</v>
      </c>
      <c r="L26" s="285">
        <f t="shared" si="2"/>
        <v>1487785.23</v>
      </c>
      <c r="M26" s="66"/>
    </row>
    <row r="27" spans="1:14" s="52" customFormat="1" ht="14.1" customHeight="1" x14ac:dyDescent="0.25">
      <c r="A27" s="198" t="s">
        <v>27</v>
      </c>
      <c r="B27" s="199"/>
      <c r="C27" s="199"/>
      <c r="D27" s="199"/>
      <c r="E27" s="199"/>
      <c r="F27" s="186">
        <v>67383.600000000006</v>
      </c>
      <c r="G27" s="186"/>
      <c r="H27" s="185">
        <v>12.89</v>
      </c>
      <c r="I27" s="186">
        <v>0</v>
      </c>
      <c r="J27" s="200">
        <f t="shared" si="0"/>
        <v>67396.490000000005</v>
      </c>
      <c r="K27" s="186">
        <f t="shared" si="3"/>
        <v>67383.600000000006</v>
      </c>
      <c r="L27" s="201">
        <f t="shared" si="2"/>
        <v>67396.490000000005</v>
      </c>
      <c r="M27" s="65"/>
    </row>
    <row r="28" spans="1:14" s="62" customFormat="1" ht="14.1" customHeight="1" x14ac:dyDescent="0.25">
      <c r="A28" s="282" t="s">
        <v>67</v>
      </c>
      <c r="B28" s="283"/>
      <c r="C28" s="283"/>
      <c r="D28" s="283"/>
      <c r="E28" s="283"/>
      <c r="F28" s="284">
        <v>1353260.08</v>
      </c>
      <c r="G28" s="284"/>
      <c r="H28" s="281">
        <v>45092.59</v>
      </c>
      <c r="I28" s="284">
        <v>-10125.33</v>
      </c>
      <c r="J28" s="278">
        <f t="shared" si="0"/>
        <v>1388227.34</v>
      </c>
      <c r="K28" s="284">
        <f t="shared" si="3"/>
        <v>1353260.08</v>
      </c>
      <c r="L28" s="285">
        <f t="shared" si="2"/>
        <v>1388227.34</v>
      </c>
      <c r="M28" s="66"/>
    </row>
    <row r="29" spans="1:14" s="52" customFormat="1" ht="14.1" customHeight="1" x14ac:dyDescent="0.25">
      <c r="A29" s="198" t="s">
        <v>28</v>
      </c>
      <c r="B29" s="199"/>
      <c r="C29" s="199"/>
      <c r="D29" s="199"/>
      <c r="E29" s="199"/>
      <c r="F29" s="186">
        <v>1225926.67</v>
      </c>
      <c r="G29" s="186"/>
      <c r="H29" s="185">
        <v>2191081.94</v>
      </c>
      <c r="I29" s="186">
        <v>-2399659.5299999998</v>
      </c>
      <c r="J29" s="200">
        <f t="shared" si="0"/>
        <v>1017349.0800000001</v>
      </c>
      <c r="K29" s="186">
        <f t="shared" si="3"/>
        <v>1225926.67</v>
      </c>
      <c r="L29" s="201">
        <f t="shared" si="2"/>
        <v>1017349.0800000001</v>
      </c>
      <c r="M29" s="65"/>
    </row>
    <row r="30" spans="1:14" s="62" customFormat="1" ht="14.1" customHeight="1" x14ac:dyDescent="0.25">
      <c r="A30" s="282" t="s">
        <v>87</v>
      </c>
      <c r="B30" s="283"/>
      <c r="C30" s="283"/>
      <c r="D30" s="283"/>
      <c r="E30" s="283"/>
      <c r="F30" s="284">
        <v>384043.39</v>
      </c>
      <c r="G30" s="284"/>
      <c r="H30" s="281">
        <v>2697.84</v>
      </c>
      <c r="I30" s="284">
        <v>-2147</v>
      </c>
      <c r="J30" s="278">
        <f t="shared" si="0"/>
        <v>384594.23000000004</v>
      </c>
      <c r="K30" s="284">
        <f t="shared" si="3"/>
        <v>384043.39</v>
      </c>
      <c r="L30" s="285">
        <f t="shared" si="2"/>
        <v>384594.23000000004</v>
      </c>
      <c r="M30" s="66"/>
    </row>
    <row r="31" spans="1:14" s="52" customFormat="1" ht="14.1" customHeight="1" x14ac:dyDescent="0.25">
      <c r="A31" s="198" t="s">
        <v>68</v>
      </c>
      <c r="B31" s="199"/>
      <c r="C31" s="199"/>
      <c r="D31" s="199"/>
      <c r="E31" s="199"/>
      <c r="F31" s="186">
        <v>762782.08</v>
      </c>
      <c r="G31" s="186"/>
      <c r="H31" s="185">
        <v>539447.56999999995</v>
      </c>
      <c r="I31" s="186">
        <v>-274481.36</v>
      </c>
      <c r="J31" s="200">
        <f t="shared" si="0"/>
        <v>1027748.2899999999</v>
      </c>
      <c r="K31" s="186">
        <f t="shared" si="3"/>
        <v>762782.08</v>
      </c>
      <c r="L31" s="201">
        <f t="shared" si="2"/>
        <v>1027748.2899999999</v>
      </c>
      <c r="M31" s="65"/>
    </row>
    <row r="32" spans="1:14" s="62" customFormat="1" ht="14.1" customHeight="1" x14ac:dyDescent="0.25">
      <c r="A32" s="282" t="s">
        <v>29</v>
      </c>
      <c r="B32" s="283"/>
      <c r="C32" s="283"/>
      <c r="D32" s="283"/>
      <c r="E32" s="283"/>
      <c r="F32" s="284">
        <v>2929733.22</v>
      </c>
      <c r="G32" s="284"/>
      <c r="H32" s="281">
        <v>560.33000000000004</v>
      </c>
      <c r="I32" s="284">
        <v>-241.44</v>
      </c>
      <c r="J32" s="278">
        <f t="shared" si="0"/>
        <v>2930052.1100000003</v>
      </c>
      <c r="K32" s="284">
        <f t="shared" si="3"/>
        <v>2929733.22</v>
      </c>
      <c r="L32" s="285">
        <f t="shared" si="2"/>
        <v>2930052.1100000003</v>
      </c>
      <c r="M32" s="66"/>
    </row>
    <row r="33" spans="1:125" s="52" customFormat="1" ht="14.1" customHeight="1" x14ac:dyDescent="0.25">
      <c r="A33" s="198" t="s">
        <v>30</v>
      </c>
      <c r="B33" s="199"/>
      <c r="C33" s="199"/>
      <c r="D33" s="199"/>
      <c r="E33" s="199"/>
      <c r="F33" s="186">
        <v>108015.22</v>
      </c>
      <c r="G33" s="186"/>
      <c r="H33" s="185">
        <v>9384.74</v>
      </c>
      <c r="I33" s="186">
        <v>-1889.56</v>
      </c>
      <c r="J33" s="200">
        <f t="shared" si="0"/>
        <v>115510.40000000001</v>
      </c>
      <c r="K33" s="186">
        <f t="shared" si="3"/>
        <v>108015.22</v>
      </c>
      <c r="L33" s="201">
        <f t="shared" si="2"/>
        <v>115510.40000000001</v>
      </c>
      <c r="M33" s="65"/>
    </row>
    <row r="34" spans="1:125" s="62" customFormat="1" ht="14.1" customHeight="1" x14ac:dyDescent="0.25">
      <c r="A34" s="282" t="s">
        <v>31</v>
      </c>
      <c r="B34" s="283"/>
      <c r="C34" s="283"/>
      <c r="D34" s="283"/>
      <c r="E34" s="283"/>
      <c r="F34" s="284">
        <v>71689.72</v>
      </c>
      <c r="G34" s="284"/>
      <c r="H34" s="281">
        <v>75592.05</v>
      </c>
      <c r="I34" s="284">
        <v>-1092.83</v>
      </c>
      <c r="J34" s="278">
        <f t="shared" si="0"/>
        <v>146188.94000000003</v>
      </c>
      <c r="K34" s="284">
        <f t="shared" si="3"/>
        <v>71689.72</v>
      </c>
      <c r="L34" s="285">
        <f t="shared" si="2"/>
        <v>146188.94000000003</v>
      </c>
      <c r="M34" s="66"/>
    </row>
    <row r="35" spans="1:125" s="52" customFormat="1" ht="14.1" customHeight="1" x14ac:dyDescent="0.25">
      <c r="A35" s="198" t="s">
        <v>32</v>
      </c>
      <c r="B35" s="199"/>
      <c r="C35" s="199"/>
      <c r="D35" s="199"/>
      <c r="E35" s="199"/>
      <c r="F35" s="186">
        <v>37410.74</v>
      </c>
      <c r="G35" s="186"/>
      <c r="H35" s="185">
        <v>7.16</v>
      </c>
      <c r="I35" s="186">
        <v>0</v>
      </c>
      <c r="J35" s="200">
        <f t="shared" si="0"/>
        <v>37417.9</v>
      </c>
      <c r="K35" s="186">
        <f t="shared" si="3"/>
        <v>37410.74</v>
      </c>
      <c r="L35" s="201">
        <f t="shared" si="2"/>
        <v>37417.9</v>
      </c>
      <c r="M35" s="65"/>
    </row>
    <row r="36" spans="1:125" s="62" customFormat="1" ht="14.1" customHeight="1" x14ac:dyDescent="0.25">
      <c r="A36" s="282" t="s">
        <v>33</v>
      </c>
      <c r="B36" s="283"/>
      <c r="C36" s="283"/>
      <c r="D36" s="283"/>
      <c r="E36" s="283"/>
      <c r="F36" s="284">
        <v>2385123.2799999998</v>
      </c>
      <c r="G36" s="284"/>
      <c r="H36" s="281">
        <v>455.61</v>
      </c>
      <c r="I36" s="284">
        <v>-3500</v>
      </c>
      <c r="J36" s="278">
        <f t="shared" si="0"/>
        <v>2382078.8899999997</v>
      </c>
      <c r="K36" s="284">
        <f t="shared" si="3"/>
        <v>2385123.2799999998</v>
      </c>
      <c r="L36" s="285">
        <f t="shared" si="2"/>
        <v>2382078.8899999997</v>
      </c>
      <c r="M36" s="66"/>
    </row>
    <row r="37" spans="1:125" s="52" customFormat="1" ht="14.1" customHeight="1" x14ac:dyDescent="0.25">
      <c r="A37" s="198" t="s">
        <v>34</v>
      </c>
      <c r="B37" s="199"/>
      <c r="C37" s="199"/>
      <c r="D37" s="199"/>
      <c r="E37" s="199"/>
      <c r="F37" s="186">
        <v>2873.79</v>
      </c>
      <c r="G37" s="186"/>
      <c r="H37" s="185">
        <v>0.55000000000000004</v>
      </c>
      <c r="I37" s="186">
        <v>-0.55000000000000004</v>
      </c>
      <c r="J37" s="200">
        <f t="shared" si="0"/>
        <v>2873.79</v>
      </c>
      <c r="K37" s="186">
        <f t="shared" si="3"/>
        <v>2873.79</v>
      </c>
      <c r="L37" s="201">
        <f t="shared" si="2"/>
        <v>2873.79</v>
      </c>
      <c r="M37" s="65"/>
    </row>
    <row r="38" spans="1:125" s="62" customFormat="1" ht="14.1" customHeight="1" thickBot="1" x14ac:dyDescent="0.3">
      <c r="A38" s="286" t="s">
        <v>35</v>
      </c>
      <c r="B38" s="287"/>
      <c r="C38" s="287"/>
      <c r="D38" s="287"/>
      <c r="E38" s="287"/>
      <c r="F38" s="288">
        <v>61908.480000000003</v>
      </c>
      <c r="G38" s="288"/>
      <c r="H38" s="288">
        <v>11.84</v>
      </c>
      <c r="I38" s="288">
        <v>0</v>
      </c>
      <c r="J38" s="278">
        <f t="shared" si="0"/>
        <v>61920.32</v>
      </c>
      <c r="K38" s="288">
        <f t="shared" si="3"/>
        <v>61908.480000000003</v>
      </c>
      <c r="L38" s="289">
        <f t="shared" si="2"/>
        <v>61920.32</v>
      </c>
      <c r="M38" s="66"/>
    </row>
    <row r="39" spans="1:125" s="77" customFormat="1" ht="14.1" customHeight="1" thickBot="1" x14ac:dyDescent="0.3">
      <c r="A39" s="150" t="s">
        <v>36</v>
      </c>
      <c r="B39" s="151"/>
      <c r="C39" s="151"/>
      <c r="D39" s="151"/>
      <c r="E39" s="151"/>
      <c r="F39" s="152">
        <f>SUM(F11:F38)</f>
        <v>50266575.479999997</v>
      </c>
      <c r="G39" s="153"/>
      <c r="H39" s="152">
        <f>SUM(H11:H38)</f>
        <v>6830725.21</v>
      </c>
      <c r="I39" s="152">
        <f>SUM(I11:I38)</f>
        <v>-8642176.9900000021</v>
      </c>
      <c r="J39" s="152">
        <f>SUM(J11:J38)</f>
        <v>48455123.699999988</v>
      </c>
      <c r="K39" s="152">
        <f>SUM(K11:K38)</f>
        <v>50273263.869999997</v>
      </c>
      <c r="L39" s="154">
        <f>SUM(L11:L38)</f>
        <v>48464111.489999987</v>
      </c>
      <c r="M39" s="132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6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290" t="s">
        <v>69</v>
      </c>
      <c r="B1" s="291"/>
      <c r="C1" s="291"/>
      <c r="D1" s="291"/>
      <c r="E1" s="291"/>
      <c r="F1" s="291"/>
      <c r="G1" s="292"/>
      <c r="H1" s="293"/>
      <c r="I1" s="291"/>
      <c r="J1" s="291"/>
      <c r="K1" s="291"/>
      <c r="L1" s="291"/>
      <c r="M1" s="291"/>
      <c r="N1" s="291"/>
      <c r="O1" s="294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95" t="s">
        <v>76</v>
      </c>
      <c r="B2" s="296"/>
      <c r="C2" s="296"/>
      <c r="D2" s="296"/>
      <c r="E2" s="296"/>
      <c r="F2" s="296"/>
      <c r="G2" s="297"/>
      <c r="H2" s="298"/>
      <c r="I2" s="296"/>
      <c r="J2" s="296"/>
      <c r="K2" s="299"/>
      <c r="L2" s="296"/>
      <c r="M2" s="296"/>
      <c r="N2" s="296"/>
      <c r="O2" s="30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01">
        <v>42155</v>
      </c>
      <c r="B3" s="298"/>
      <c r="C3" s="296"/>
      <c r="D3" s="296"/>
      <c r="E3" s="296"/>
      <c r="F3" s="296"/>
      <c r="G3" s="297"/>
      <c r="H3" s="298"/>
      <c r="I3" s="302"/>
      <c r="J3" s="296"/>
      <c r="K3" s="296"/>
      <c r="L3" s="296"/>
      <c r="M3" s="296"/>
      <c r="N3" s="296"/>
      <c r="O3" s="30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03"/>
      <c r="B4" s="304"/>
      <c r="C4" s="304"/>
      <c r="D4" s="304"/>
      <c r="E4" s="304"/>
      <c r="F4" s="304"/>
      <c r="G4" s="305"/>
      <c r="H4" s="306"/>
      <c r="I4" s="307"/>
      <c r="J4" s="307"/>
      <c r="K4" s="308"/>
      <c r="L4" s="308"/>
      <c r="M4" s="308"/>
      <c r="N4" s="308"/>
      <c r="O4" s="309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10" t="s">
        <v>37</v>
      </c>
      <c r="B5" s="311"/>
      <c r="C5" s="311"/>
      <c r="D5" s="304"/>
      <c r="E5" s="304"/>
      <c r="F5" s="304"/>
      <c r="G5" s="305"/>
      <c r="H5" s="312"/>
      <c r="I5" s="313" t="s">
        <v>167</v>
      </c>
      <c r="J5" s="313"/>
      <c r="K5" s="313"/>
      <c r="L5" s="313"/>
      <c r="M5" s="314"/>
      <c r="N5" s="314"/>
      <c r="O5" s="315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10"/>
      <c r="B6" s="311"/>
      <c r="C6" s="311"/>
      <c r="D6" s="304"/>
      <c r="E6" s="304"/>
      <c r="F6" s="308" t="s">
        <v>38</v>
      </c>
      <c r="G6" s="308" t="s">
        <v>77</v>
      </c>
      <c r="H6" s="316"/>
      <c r="I6" s="317" t="s">
        <v>39</v>
      </c>
      <c r="J6" s="318"/>
      <c r="K6" s="317"/>
      <c r="L6" s="314" t="s">
        <v>39</v>
      </c>
      <c r="M6" s="314" t="s">
        <v>40</v>
      </c>
      <c r="N6" s="314" t="s">
        <v>40</v>
      </c>
      <c r="O6" s="319" t="s">
        <v>147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10"/>
      <c r="B7" s="311"/>
      <c r="C7" s="311"/>
      <c r="D7" s="296" t="s">
        <v>41</v>
      </c>
      <c r="E7" s="320" t="s">
        <v>45</v>
      </c>
      <c r="F7" s="308" t="s">
        <v>42</v>
      </c>
      <c r="G7" s="308" t="s">
        <v>78</v>
      </c>
      <c r="H7" s="316"/>
      <c r="I7" s="317" t="s">
        <v>8</v>
      </c>
      <c r="J7" s="314" t="s">
        <v>10</v>
      </c>
      <c r="K7" s="314" t="s">
        <v>43</v>
      </c>
      <c r="L7" s="314" t="s">
        <v>8</v>
      </c>
      <c r="M7" s="314" t="s">
        <v>8</v>
      </c>
      <c r="N7" s="314" t="s">
        <v>8</v>
      </c>
      <c r="O7" s="309" t="s">
        <v>148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21"/>
      <c r="B8" s="322"/>
      <c r="C8" s="322"/>
      <c r="D8" s="323" t="s">
        <v>44</v>
      </c>
      <c r="E8" s="323" t="s">
        <v>88</v>
      </c>
      <c r="F8" s="324" t="s">
        <v>46</v>
      </c>
      <c r="G8" s="324" t="s">
        <v>79</v>
      </c>
      <c r="H8" s="325" t="s">
        <v>47</v>
      </c>
      <c r="I8" s="326">
        <v>42124</v>
      </c>
      <c r="J8" s="327" t="s">
        <v>13</v>
      </c>
      <c r="K8" s="327" t="s">
        <v>14</v>
      </c>
      <c r="L8" s="328">
        <v>42155</v>
      </c>
      <c r="M8" s="328">
        <v>42124</v>
      </c>
      <c r="N8" s="328">
        <v>42155</v>
      </c>
      <c r="O8" s="329" t="s">
        <v>149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56"/>
      <c r="B9" s="121"/>
      <c r="C9" s="121"/>
      <c r="D9" s="122"/>
      <c r="E9" s="122"/>
      <c r="F9" s="123"/>
      <c r="G9" s="123"/>
      <c r="H9" s="124"/>
      <c r="I9" s="125"/>
      <c r="J9" s="126"/>
      <c r="K9" s="126"/>
      <c r="L9" s="127"/>
      <c r="M9" s="127"/>
      <c r="N9" s="127"/>
      <c r="O9" s="15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58" t="s">
        <v>48</v>
      </c>
      <c r="B10" s="87"/>
      <c r="C10" s="87"/>
      <c r="D10" s="88"/>
      <c r="E10" s="89"/>
      <c r="F10" s="90"/>
      <c r="G10" s="91"/>
      <c r="H10" s="92"/>
      <c r="I10" s="93"/>
      <c r="J10" s="93"/>
      <c r="K10" s="93"/>
      <c r="L10" s="94"/>
      <c r="M10" s="94"/>
      <c r="N10" s="94"/>
      <c r="O10" s="159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50"/>
      <c r="B11" s="351" t="s">
        <v>132</v>
      </c>
      <c r="C11" s="352"/>
      <c r="D11" s="353"/>
      <c r="E11" s="353"/>
      <c r="F11" s="354" t="s">
        <v>165</v>
      </c>
      <c r="G11" s="355">
        <v>2.2520000000000001E-3</v>
      </c>
      <c r="H11" s="356"/>
      <c r="I11" s="357">
        <v>27818033.25</v>
      </c>
      <c r="J11" s="357">
        <v>1170871.29</v>
      </c>
      <c r="K11" s="357">
        <v>-4532515.22</v>
      </c>
      <c r="L11" s="357">
        <f t="shared" ref="L11" si="0">SUM(I11:K11)</f>
        <v>24456389.32</v>
      </c>
      <c r="M11" s="357">
        <f>SUM(I11)</f>
        <v>27818033.25</v>
      </c>
      <c r="N11" s="357">
        <f>SUM(L11)</f>
        <v>24456389.32</v>
      </c>
      <c r="O11" s="358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363"/>
      <c r="B12" s="364" t="s">
        <v>49</v>
      </c>
      <c r="C12" s="365"/>
      <c r="D12" s="366"/>
      <c r="E12" s="366"/>
      <c r="F12" s="367" t="s">
        <v>166</v>
      </c>
      <c r="G12" s="368">
        <v>5.53E-4</v>
      </c>
      <c r="H12" s="369"/>
      <c r="I12" s="370">
        <v>800</v>
      </c>
      <c r="J12" s="370">
        <v>569433.81999999995</v>
      </c>
      <c r="K12" s="370">
        <v>-569433.81999999995</v>
      </c>
      <c r="L12" s="370">
        <f t="shared" ref="L12" si="1">SUM(I12:K12)</f>
        <v>800</v>
      </c>
      <c r="M12" s="370">
        <f>SUM(I12)</f>
        <v>800</v>
      </c>
      <c r="N12" s="370">
        <f>SUM(L12)</f>
        <v>800</v>
      </c>
      <c r="O12" s="37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340"/>
      <c r="B13" s="341" t="s">
        <v>121</v>
      </c>
      <c r="C13" s="342"/>
      <c r="D13" s="343" t="s">
        <v>122</v>
      </c>
      <c r="E13" s="344">
        <v>41603</v>
      </c>
      <c r="F13" s="344">
        <v>42272</v>
      </c>
      <c r="G13" s="345">
        <v>5.0000000000000001E-3</v>
      </c>
      <c r="H13" s="346">
        <v>248000</v>
      </c>
      <c r="I13" s="347">
        <v>248000</v>
      </c>
      <c r="J13" s="346">
        <v>101.92</v>
      </c>
      <c r="K13" s="348">
        <v>-101.92</v>
      </c>
      <c r="L13" s="348">
        <f>SUM(I13:K13)</f>
        <v>248000</v>
      </c>
      <c r="M13" s="347">
        <v>248415.4</v>
      </c>
      <c r="N13" s="347">
        <v>248349.68</v>
      </c>
      <c r="O13" s="349"/>
      <c r="P13" s="27"/>
    </row>
    <row r="14" spans="1:5094" s="28" customFormat="1" x14ac:dyDescent="0.25">
      <c r="A14" s="330"/>
      <c r="B14" s="331" t="s">
        <v>123</v>
      </c>
      <c r="C14" s="332"/>
      <c r="D14" s="333" t="s">
        <v>124</v>
      </c>
      <c r="E14" s="334">
        <v>41605</v>
      </c>
      <c r="F14" s="334">
        <v>42335</v>
      </c>
      <c r="G14" s="335">
        <v>7.4999999999999997E-3</v>
      </c>
      <c r="H14" s="336">
        <v>248000</v>
      </c>
      <c r="I14" s="337">
        <v>248000</v>
      </c>
      <c r="J14" s="336">
        <v>922.36</v>
      </c>
      <c r="K14" s="338">
        <v>-922.36</v>
      </c>
      <c r="L14" s="338">
        <f>SUM(I14:K14)</f>
        <v>248000</v>
      </c>
      <c r="M14" s="337">
        <v>248396.79999999999</v>
      </c>
      <c r="N14" s="337">
        <v>248416.64000000001</v>
      </c>
      <c r="O14" s="339"/>
      <c r="P14" s="27"/>
    </row>
    <row r="15" spans="1:5094" s="28" customFormat="1" x14ac:dyDescent="0.25">
      <c r="A15" s="340"/>
      <c r="B15" s="341" t="s">
        <v>125</v>
      </c>
      <c r="C15" s="342" t="s">
        <v>2</v>
      </c>
      <c r="D15" s="343" t="s">
        <v>126</v>
      </c>
      <c r="E15" s="344">
        <v>41607</v>
      </c>
      <c r="F15" s="344">
        <v>42338</v>
      </c>
      <c r="G15" s="345">
        <v>5.0000000000000001E-3</v>
      </c>
      <c r="H15" s="346">
        <v>248000</v>
      </c>
      <c r="I15" s="347">
        <v>248000</v>
      </c>
      <c r="J15" s="346">
        <v>101.92</v>
      </c>
      <c r="K15" s="348">
        <v>-101.92</v>
      </c>
      <c r="L15" s="348">
        <f>SUM(I15:K15)</f>
        <v>248000</v>
      </c>
      <c r="M15" s="347">
        <v>248545.6</v>
      </c>
      <c r="N15" s="347">
        <v>248533.45</v>
      </c>
      <c r="O15" s="349"/>
      <c r="P15" s="27"/>
    </row>
    <row r="16" spans="1:5094" s="28" customFormat="1" x14ac:dyDescent="0.25">
      <c r="A16" s="340"/>
      <c r="B16" s="341" t="s">
        <v>127</v>
      </c>
      <c r="C16" s="342"/>
      <c r="D16" s="343" t="s">
        <v>128</v>
      </c>
      <c r="E16" s="344">
        <v>41611</v>
      </c>
      <c r="F16" s="344">
        <v>42341</v>
      </c>
      <c r="G16" s="345">
        <v>5.4999999999999997E-3</v>
      </c>
      <c r="H16" s="346">
        <v>248000</v>
      </c>
      <c r="I16" s="347">
        <v>248000</v>
      </c>
      <c r="J16" s="346">
        <v>112.11</v>
      </c>
      <c r="K16" s="348">
        <v>-112.11</v>
      </c>
      <c r="L16" s="348">
        <f>SUM(I16:K16)</f>
        <v>248000</v>
      </c>
      <c r="M16" s="347">
        <v>248560.73</v>
      </c>
      <c r="N16" s="347">
        <v>248552.3</v>
      </c>
      <c r="O16" s="349"/>
      <c r="P16" s="27"/>
    </row>
    <row r="17" spans="1:16" s="28" customFormat="1" x14ac:dyDescent="0.25">
      <c r="A17" s="340"/>
      <c r="B17" s="341" t="s">
        <v>129</v>
      </c>
      <c r="C17" s="342" t="s">
        <v>2</v>
      </c>
      <c r="D17" s="343" t="s">
        <v>130</v>
      </c>
      <c r="E17" s="344">
        <v>41612</v>
      </c>
      <c r="F17" s="344">
        <v>42342</v>
      </c>
      <c r="G17" s="345">
        <v>6.0000000000000001E-3</v>
      </c>
      <c r="H17" s="346">
        <v>248000</v>
      </c>
      <c r="I17" s="347">
        <v>248000</v>
      </c>
      <c r="J17" s="346">
        <v>0</v>
      </c>
      <c r="K17" s="348">
        <v>0</v>
      </c>
      <c r="L17" s="348">
        <f>SUM(I17:K17)</f>
        <v>248000</v>
      </c>
      <c r="M17" s="347">
        <v>248544.86</v>
      </c>
      <c r="N17" s="347">
        <v>248542.87</v>
      </c>
      <c r="O17" s="349"/>
      <c r="P17" s="27"/>
    </row>
    <row r="18" spans="1:16" s="28" customFormat="1" x14ac:dyDescent="0.25">
      <c r="A18" s="330"/>
      <c r="B18" s="331" t="s">
        <v>150</v>
      </c>
      <c r="C18" s="332"/>
      <c r="D18" s="333" t="s">
        <v>151</v>
      </c>
      <c r="E18" s="334">
        <v>42067</v>
      </c>
      <c r="F18" s="334">
        <v>42433</v>
      </c>
      <c r="G18" s="335">
        <v>5.0000000000000001E-3</v>
      </c>
      <c r="H18" s="336">
        <v>248000</v>
      </c>
      <c r="I18" s="337">
        <v>248000</v>
      </c>
      <c r="J18" s="336">
        <v>0</v>
      </c>
      <c r="K18" s="338">
        <v>0</v>
      </c>
      <c r="L18" s="338">
        <f>SUM(I18:K18)</f>
        <v>248000</v>
      </c>
      <c r="M18" s="337">
        <v>248000</v>
      </c>
      <c r="N18" s="337">
        <v>248074.4</v>
      </c>
      <c r="O18" s="339"/>
      <c r="P18" s="27"/>
    </row>
    <row r="19" spans="1:16" s="28" customFormat="1" x14ac:dyDescent="0.25">
      <c r="A19" s="330"/>
      <c r="B19" s="331" t="s">
        <v>152</v>
      </c>
      <c r="C19" s="332"/>
      <c r="D19" s="333" t="s">
        <v>153</v>
      </c>
      <c r="E19" s="334">
        <v>42067</v>
      </c>
      <c r="F19" s="334">
        <v>42433</v>
      </c>
      <c r="G19" s="335">
        <v>4.0000000000000001E-3</v>
      </c>
      <c r="H19" s="336">
        <v>248000</v>
      </c>
      <c r="I19" s="337">
        <v>248000</v>
      </c>
      <c r="J19" s="336">
        <v>0</v>
      </c>
      <c r="K19" s="338">
        <v>0</v>
      </c>
      <c r="L19" s="338">
        <f>SUM(I19:K19)</f>
        <v>248000</v>
      </c>
      <c r="M19" s="337">
        <v>248000</v>
      </c>
      <c r="N19" s="337">
        <v>248000</v>
      </c>
      <c r="O19" s="339"/>
      <c r="P19" s="27"/>
    </row>
    <row r="20" spans="1:16" s="28" customFormat="1" x14ac:dyDescent="0.25">
      <c r="A20" s="330"/>
      <c r="B20" s="331" t="s">
        <v>154</v>
      </c>
      <c r="C20" s="332"/>
      <c r="D20" s="333" t="s">
        <v>155</v>
      </c>
      <c r="E20" s="334">
        <v>42074</v>
      </c>
      <c r="F20" s="334">
        <v>42531</v>
      </c>
      <c r="G20" s="335">
        <v>5.0000000000000001E-3</v>
      </c>
      <c r="H20" s="336">
        <v>248000</v>
      </c>
      <c r="I20" s="337">
        <v>248000</v>
      </c>
      <c r="J20" s="336">
        <v>101.92</v>
      </c>
      <c r="K20" s="338">
        <v>-101.92</v>
      </c>
      <c r="L20" s="338">
        <f>SUM(I20:K20)</f>
        <v>248000</v>
      </c>
      <c r="M20" s="337">
        <v>248000</v>
      </c>
      <c r="N20" s="337">
        <v>247876</v>
      </c>
      <c r="O20" s="339"/>
      <c r="P20" s="27"/>
    </row>
    <row r="21" spans="1:16" s="28" customFormat="1" x14ac:dyDescent="0.25">
      <c r="A21" s="330"/>
      <c r="B21" s="331" t="s">
        <v>159</v>
      </c>
      <c r="C21" s="332"/>
      <c r="D21" s="333" t="s">
        <v>145</v>
      </c>
      <c r="E21" s="334">
        <v>42062</v>
      </c>
      <c r="F21" s="334">
        <v>42608</v>
      </c>
      <c r="G21" s="335">
        <v>6.0000000000000001E-3</v>
      </c>
      <c r="H21" s="336">
        <v>248000</v>
      </c>
      <c r="I21" s="337">
        <v>248000</v>
      </c>
      <c r="J21" s="336">
        <v>122.3</v>
      </c>
      <c r="K21" s="338">
        <v>-122.3</v>
      </c>
      <c r="L21" s="338">
        <f>SUM(I21:K21)</f>
        <v>248000</v>
      </c>
      <c r="M21" s="337">
        <v>247826.4</v>
      </c>
      <c r="N21" s="337">
        <v>248148.8</v>
      </c>
      <c r="O21" s="339"/>
      <c r="P21" s="27"/>
    </row>
    <row r="22" spans="1:16" s="28" customFormat="1" x14ac:dyDescent="0.25">
      <c r="A22" s="330"/>
      <c r="B22" s="331" t="s">
        <v>158</v>
      </c>
      <c r="C22" s="332"/>
      <c r="D22" s="333" t="s">
        <v>146</v>
      </c>
      <c r="E22" s="334">
        <v>42062</v>
      </c>
      <c r="F22" s="334">
        <v>42611</v>
      </c>
      <c r="G22" s="335">
        <v>5.4999999999999997E-3</v>
      </c>
      <c r="H22" s="336">
        <v>248000</v>
      </c>
      <c r="I22" s="337">
        <v>248000</v>
      </c>
      <c r="J22" s="336">
        <v>112.11</v>
      </c>
      <c r="K22" s="338">
        <v>-112.11</v>
      </c>
      <c r="L22" s="338">
        <f>SUM(I22:K22)</f>
        <v>248000</v>
      </c>
      <c r="M22" s="337">
        <v>247826.4</v>
      </c>
      <c r="N22" s="337">
        <v>248000</v>
      </c>
      <c r="O22" s="339"/>
      <c r="P22" s="27"/>
    </row>
    <row r="23" spans="1:16" s="28" customFormat="1" x14ac:dyDescent="0.25">
      <c r="A23" s="330"/>
      <c r="B23" s="331" t="s">
        <v>156</v>
      </c>
      <c r="C23" s="332"/>
      <c r="D23" s="333" t="s">
        <v>157</v>
      </c>
      <c r="E23" s="334">
        <v>42076</v>
      </c>
      <c r="F23" s="334">
        <v>42626</v>
      </c>
      <c r="G23" s="335">
        <v>6.0000000000000001E-3</v>
      </c>
      <c r="H23" s="336">
        <v>248000</v>
      </c>
      <c r="I23" s="337">
        <v>248000</v>
      </c>
      <c r="J23" s="336">
        <v>122.3</v>
      </c>
      <c r="K23" s="338">
        <v>-122.3</v>
      </c>
      <c r="L23" s="338">
        <f>SUM(I23:K23)</f>
        <v>248000</v>
      </c>
      <c r="M23" s="337">
        <v>248148.8</v>
      </c>
      <c r="N23" s="337">
        <v>248000</v>
      </c>
      <c r="O23" s="339"/>
      <c r="P23" s="27"/>
    </row>
    <row r="24" spans="1:16" s="28" customFormat="1" x14ac:dyDescent="0.25">
      <c r="A24" s="340"/>
      <c r="B24" s="341" t="s">
        <v>133</v>
      </c>
      <c r="C24" s="342"/>
      <c r="D24" s="343" t="s">
        <v>134</v>
      </c>
      <c r="E24" s="344">
        <v>41901</v>
      </c>
      <c r="F24" s="344">
        <v>42632</v>
      </c>
      <c r="G24" s="345">
        <v>9.4999999999999998E-3</v>
      </c>
      <c r="H24" s="346">
        <v>248000</v>
      </c>
      <c r="I24" s="347">
        <v>248000</v>
      </c>
      <c r="J24" s="346">
        <v>0</v>
      </c>
      <c r="K24" s="348">
        <v>0</v>
      </c>
      <c r="L24" s="348">
        <f>SUM(I24:K24)</f>
        <v>248000</v>
      </c>
      <c r="M24" s="347">
        <v>248269.58</v>
      </c>
      <c r="N24" s="347">
        <v>248502.7</v>
      </c>
      <c r="O24" s="349"/>
      <c r="P24" s="27"/>
    </row>
    <row r="25" spans="1:16" s="28" customFormat="1" x14ac:dyDescent="0.25">
      <c r="A25" s="340"/>
      <c r="B25" s="341" t="s">
        <v>120</v>
      </c>
      <c r="C25" s="342"/>
      <c r="D25" s="343" t="s">
        <v>135</v>
      </c>
      <c r="E25" s="344">
        <v>41906</v>
      </c>
      <c r="F25" s="344">
        <v>42639</v>
      </c>
      <c r="G25" s="345">
        <v>8.9999999999999993E-3</v>
      </c>
      <c r="H25" s="346">
        <v>248000</v>
      </c>
      <c r="I25" s="347">
        <v>248000</v>
      </c>
      <c r="J25" s="346">
        <v>0</v>
      </c>
      <c r="K25" s="348">
        <v>0</v>
      </c>
      <c r="L25" s="348">
        <f>SUM(I25:K25)</f>
        <v>248000</v>
      </c>
      <c r="M25" s="347">
        <v>248496</v>
      </c>
      <c r="N25" s="347">
        <v>248920.33</v>
      </c>
      <c r="O25" s="349"/>
      <c r="P25" s="27"/>
    </row>
    <row r="26" spans="1:16" s="28" customFormat="1" x14ac:dyDescent="0.25">
      <c r="A26" s="340"/>
      <c r="B26" s="341" t="s">
        <v>137</v>
      </c>
      <c r="C26" s="342"/>
      <c r="D26" s="343" t="s">
        <v>136</v>
      </c>
      <c r="E26" s="344">
        <v>41920</v>
      </c>
      <c r="F26" s="344">
        <v>42654</v>
      </c>
      <c r="G26" s="345">
        <v>9.4999999999999998E-3</v>
      </c>
      <c r="H26" s="346">
        <v>248000</v>
      </c>
      <c r="I26" s="347">
        <v>248000</v>
      </c>
      <c r="J26" s="346">
        <v>0</v>
      </c>
      <c r="K26" s="348">
        <v>0</v>
      </c>
      <c r="L26" s="348">
        <f>SUM(I26:K26)</f>
        <v>248000</v>
      </c>
      <c r="M26" s="347">
        <v>248869.98</v>
      </c>
      <c r="N26" s="347">
        <v>249088.72</v>
      </c>
      <c r="O26" s="349"/>
      <c r="P26" s="27"/>
    </row>
    <row r="27" spans="1:16" s="28" customFormat="1" x14ac:dyDescent="0.25">
      <c r="A27" s="340"/>
      <c r="B27" s="341" t="s">
        <v>141</v>
      </c>
      <c r="C27" s="342"/>
      <c r="D27" s="343" t="s">
        <v>142</v>
      </c>
      <c r="E27" s="344">
        <v>42026</v>
      </c>
      <c r="F27" s="344">
        <v>42758</v>
      </c>
      <c r="G27" s="345">
        <v>9.4999999999999998E-3</v>
      </c>
      <c r="H27" s="346">
        <v>248000</v>
      </c>
      <c r="I27" s="347">
        <v>248000</v>
      </c>
      <c r="J27" s="346">
        <v>0</v>
      </c>
      <c r="K27" s="348">
        <v>0</v>
      </c>
      <c r="L27" s="348">
        <f>SUM(I27:K27)</f>
        <v>248000</v>
      </c>
      <c r="M27" s="347">
        <v>248887.1</v>
      </c>
      <c r="N27" s="347">
        <v>249337.71</v>
      </c>
      <c r="O27" s="349"/>
      <c r="P27" s="27"/>
    </row>
    <row r="28" spans="1:16" s="28" customFormat="1" x14ac:dyDescent="0.25">
      <c r="A28" s="330"/>
      <c r="B28" s="331" t="s">
        <v>140</v>
      </c>
      <c r="C28" s="332"/>
      <c r="D28" s="333" t="s">
        <v>139</v>
      </c>
      <c r="E28" s="334">
        <v>42031</v>
      </c>
      <c r="F28" s="334">
        <v>42762</v>
      </c>
      <c r="G28" s="335">
        <v>8.0000000000000002E-3</v>
      </c>
      <c r="H28" s="336">
        <v>2000000</v>
      </c>
      <c r="I28" s="337">
        <v>2000000</v>
      </c>
      <c r="J28" s="336">
        <v>0</v>
      </c>
      <c r="K28" s="338">
        <v>0</v>
      </c>
      <c r="L28" s="338">
        <f>SUM(I28:K28)</f>
        <v>2000000</v>
      </c>
      <c r="M28" s="337">
        <v>2001000</v>
      </c>
      <c r="N28" s="337">
        <v>2002000</v>
      </c>
      <c r="O28" s="339"/>
      <c r="P28" s="27"/>
    </row>
    <row r="29" spans="1:16" s="28" customFormat="1" x14ac:dyDescent="0.25">
      <c r="A29" s="340"/>
      <c r="B29" s="341" t="s">
        <v>143</v>
      </c>
      <c r="C29" s="342"/>
      <c r="D29" s="343" t="s">
        <v>144</v>
      </c>
      <c r="E29" s="344">
        <v>42034</v>
      </c>
      <c r="F29" s="344">
        <v>42765</v>
      </c>
      <c r="G29" s="345">
        <v>8.5000000000000006E-3</v>
      </c>
      <c r="H29" s="346">
        <v>248000</v>
      </c>
      <c r="I29" s="347">
        <v>248000</v>
      </c>
      <c r="J29" s="346">
        <v>0</v>
      </c>
      <c r="K29" s="348">
        <v>0</v>
      </c>
      <c r="L29" s="348">
        <f>SUM(I29:K29)</f>
        <v>248000</v>
      </c>
      <c r="M29" s="347">
        <v>248677.54</v>
      </c>
      <c r="N29" s="347">
        <v>249154.19</v>
      </c>
      <c r="O29" s="349"/>
      <c r="P29" s="27"/>
    </row>
    <row r="30" spans="1:16" s="28" customFormat="1" x14ac:dyDescent="0.25">
      <c r="A30" s="340"/>
      <c r="B30" s="341" t="s">
        <v>161</v>
      </c>
      <c r="C30" s="342"/>
      <c r="D30" s="343" t="s">
        <v>162</v>
      </c>
      <c r="E30" s="344">
        <v>42103</v>
      </c>
      <c r="F30" s="344">
        <v>42781</v>
      </c>
      <c r="G30" s="361">
        <v>9.1500000000000001E-3</v>
      </c>
      <c r="H30" s="346">
        <v>1000000</v>
      </c>
      <c r="I30" s="347">
        <v>1000000</v>
      </c>
      <c r="J30" s="346">
        <v>0</v>
      </c>
      <c r="K30" s="348">
        <v>0</v>
      </c>
      <c r="L30" s="348">
        <f>SUM(I30:K30)</f>
        <v>1000000</v>
      </c>
      <c r="M30" s="347">
        <v>1000000</v>
      </c>
      <c r="N30" s="347">
        <v>999490</v>
      </c>
      <c r="O30" s="349"/>
      <c r="P30" s="27"/>
    </row>
    <row r="31" spans="1:16" s="28" customFormat="1" x14ac:dyDescent="0.25">
      <c r="A31" s="330"/>
      <c r="B31" s="331" t="s">
        <v>169</v>
      </c>
      <c r="C31" s="332"/>
      <c r="D31" s="362" t="s">
        <v>168</v>
      </c>
      <c r="E31" s="334">
        <v>42062</v>
      </c>
      <c r="F31" s="334">
        <v>42793</v>
      </c>
      <c r="G31" s="335">
        <v>8.5000000000000006E-3</v>
      </c>
      <c r="H31" s="336">
        <v>248000</v>
      </c>
      <c r="I31" s="337">
        <v>248000</v>
      </c>
      <c r="J31" s="336">
        <v>173.26</v>
      </c>
      <c r="K31" s="338">
        <v>-248173.26</v>
      </c>
      <c r="L31" s="338">
        <f>SUM(I31:K31)</f>
        <v>0</v>
      </c>
      <c r="M31" s="337">
        <v>248223.2</v>
      </c>
      <c r="N31" s="337">
        <v>0</v>
      </c>
      <c r="O31" s="339">
        <v>514.01</v>
      </c>
      <c r="P31" s="27"/>
    </row>
    <row r="32" spans="1:16" s="44" customFormat="1" ht="16.5" customHeight="1" x14ac:dyDescent="0.25">
      <c r="A32" s="160"/>
      <c r="B32" s="231" t="s">
        <v>84</v>
      </c>
      <c r="C32" s="231"/>
      <c r="D32" s="231"/>
      <c r="E32" s="231"/>
      <c r="F32" s="231"/>
      <c r="G32" s="119" t="s">
        <v>2</v>
      </c>
      <c r="H32" s="120" t="s">
        <v>2</v>
      </c>
      <c r="I32" s="120">
        <f>SUM(I11:I31)</f>
        <v>35034833.25</v>
      </c>
      <c r="J32" s="120">
        <f>SUM(J11:J31)</f>
        <v>1742175.31</v>
      </c>
      <c r="K32" s="120">
        <f>SUM(K11:K31)</f>
        <v>-5351819.24</v>
      </c>
      <c r="L32" s="120">
        <f t="shared" ref="L32" si="2">SUM(I32:K32)</f>
        <v>31425189.32</v>
      </c>
      <c r="M32" s="120">
        <f>SUM(M11:M31)</f>
        <v>35041521.640000001</v>
      </c>
      <c r="N32" s="120">
        <f>SUM(N11:N31)</f>
        <v>31434177.109999999</v>
      </c>
      <c r="O32" s="161"/>
      <c r="P32" s="131"/>
    </row>
    <row r="33" spans="1:5094" s="28" customFormat="1" ht="13.05" customHeight="1" x14ac:dyDescent="0.25">
      <c r="A33" s="162" t="s">
        <v>2</v>
      </c>
      <c r="B33" s="230" t="s">
        <v>2</v>
      </c>
      <c r="C33" s="230"/>
      <c r="D33" s="230"/>
      <c r="E33" s="97"/>
      <c r="F33" s="97"/>
      <c r="G33" s="97"/>
      <c r="H33" s="97"/>
      <c r="I33" s="97"/>
      <c r="J33" s="97"/>
      <c r="K33" s="27"/>
      <c r="O33" s="163"/>
    </row>
    <row r="34" spans="1:5094" s="28" customFormat="1" ht="13.05" customHeight="1" x14ac:dyDescent="0.25">
      <c r="A34" s="162"/>
      <c r="B34" s="220"/>
      <c r="C34" s="220"/>
      <c r="D34" s="220"/>
      <c r="E34" s="97"/>
      <c r="F34" s="97"/>
      <c r="G34" s="97"/>
      <c r="H34" s="97"/>
      <c r="I34" s="97"/>
      <c r="J34" s="97"/>
      <c r="K34" s="27"/>
      <c r="O34" s="164"/>
    </row>
    <row r="35" spans="1:5094" s="28" customFormat="1" x14ac:dyDescent="0.25">
      <c r="A35" s="162"/>
      <c r="B35" s="104"/>
      <c r="C35" s="102"/>
      <c r="D35" s="97"/>
      <c r="E35" s="97"/>
      <c r="F35" s="97"/>
      <c r="G35" s="97"/>
      <c r="H35" s="97"/>
      <c r="I35" s="97"/>
      <c r="J35" s="97" t="s">
        <v>2</v>
      </c>
      <c r="K35" s="27"/>
      <c r="O35" s="164"/>
    </row>
    <row r="36" spans="1:5094" s="28" customFormat="1" x14ac:dyDescent="0.25">
      <c r="A36" s="158" t="s">
        <v>72</v>
      </c>
      <c r="B36" s="87"/>
      <c r="C36" s="102"/>
      <c r="D36" s="109"/>
      <c r="E36" s="109"/>
      <c r="F36" s="110"/>
      <c r="G36" s="107"/>
      <c r="H36" s="112"/>
      <c r="I36" s="97"/>
      <c r="J36" s="97"/>
      <c r="K36" s="97"/>
      <c r="L36" s="97"/>
      <c r="M36" s="98"/>
      <c r="N36" s="98"/>
      <c r="O36" s="165"/>
      <c r="P36" s="32"/>
    </row>
    <row r="37" spans="1:5094" s="21" customFormat="1" x14ac:dyDescent="0.25">
      <c r="A37" s="350"/>
      <c r="B37" s="351" t="s">
        <v>132</v>
      </c>
      <c r="C37" s="352"/>
      <c r="D37" s="353"/>
      <c r="E37" s="353"/>
      <c r="F37" s="354" t="s">
        <v>165</v>
      </c>
      <c r="G37" s="355">
        <f>SUM(G11)</f>
        <v>2.2520000000000001E-3</v>
      </c>
      <c r="H37" s="359"/>
      <c r="I37" s="357">
        <v>12561.15</v>
      </c>
      <c r="J37" s="357">
        <v>2.4</v>
      </c>
      <c r="K37" s="357">
        <v>0</v>
      </c>
      <c r="L37" s="357">
        <f t="shared" ref="L37" si="3">SUM(I37:K37)</f>
        <v>12563.55</v>
      </c>
      <c r="M37" s="357">
        <f>SUM(I37)</f>
        <v>12561.15</v>
      </c>
      <c r="N37" s="357">
        <f>SUM(L37)</f>
        <v>12563.55</v>
      </c>
      <c r="O37" s="358"/>
      <c r="P37" s="35"/>
      <c r="Q37" s="36"/>
      <c r="R37" s="36"/>
      <c r="S37" s="36"/>
      <c r="T37" s="36"/>
      <c r="U37" s="36"/>
      <c r="V37" s="36"/>
      <c r="W37" s="36"/>
      <c r="X37" s="36"/>
      <c r="Y37" s="36"/>
      <c r="Z37" s="35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  <c r="RM37" s="36"/>
      <c r="RN37" s="36"/>
      <c r="RO37" s="36"/>
      <c r="RP37" s="36"/>
      <c r="RQ37" s="36"/>
      <c r="RR37" s="36"/>
      <c r="RS37" s="36"/>
      <c r="RT37" s="36"/>
      <c r="RU37" s="36"/>
      <c r="RV37" s="36"/>
      <c r="RW37" s="36"/>
      <c r="RX37" s="36"/>
      <c r="RY37" s="36"/>
      <c r="RZ37" s="36"/>
      <c r="SA37" s="36"/>
      <c r="SB37" s="36"/>
      <c r="SC37" s="36"/>
      <c r="SD37" s="36"/>
      <c r="SE37" s="36"/>
      <c r="SF37" s="36"/>
      <c r="SG37" s="36"/>
      <c r="SH37" s="36"/>
      <c r="SI37" s="36"/>
      <c r="SJ37" s="36"/>
      <c r="SK37" s="36"/>
      <c r="SL37" s="36"/>
      <c r="SM37" s="36"/>
      <c r="SN37" s="36"/>
      <c r="SO37" s="36"/>
      <c r="SP37" s="36"/>
      <c r="SQ37" s="36"/>
      <c r="SR37" s="36"/>
      <c r="SS37" s="36"/>
      <c r="ST37" s="36"/>
      <c r="SU37" s="36"/>
      <c r="SV37" s="36"/>
      <c r="SW37" s="36"/>
      <c r="SX37" s="36"/>
      <c r="SY37" s="36"/>
      <c r="SZ37" s="36"/>
      <c r="TA37" s="36"/>
      <c r="TB37" s="36"/>
      <c r="TC37" s="36"/>
      <c r="TD37" s="36"/>
      <c r="TE37" s="36"/>
      <c r="TF37" s="36"/>
      <c r="TG37" s="36"/>
      <c r="TH37" s="36"/>
      <c r="TI37" s="36"/>
      <c r="TJ37" s="36"/>
      <c r="TK37" s="36"/>
      <c r="TL37" s="36"/>
      <c r="TM37" s="36"/>
      <c r="TN37" s="36"/>
      <c r="TO37" s="36"/>
      <c r="TP37" s="36"/>
      <c r="TQ37" s="36"/>
      <c r="TR37" s="36"/>
      <c r="TS37" s="36"/>
      <c r="TT37" s="36"/>
      <c r="TU37" s="36"/>
      <c r="TV37" s="36"/>
      <c r="TW37" s="36"/>
      <c r="TX37" s="36"/>
      <c r="TY37" s="36"/>
      <c r="TZ37" s="36"/>
      <c r="UA37" s="36"/>
      <c r="UB37" s="36"/>
      <c r="UC37" s="36"/>
      <c r="UD37" s="36"/>
      <c r="UE37" s="36"/>
      <c r="UF37" s="36"/>
      <c r="UG37" s="36"/>
      <c r="UH37" s="36"/>
      <c r="UI37" s="36"/>
      <c r="UJ37" s="36"/>
      <c r="UK37" s="36"/>
      <c r="UL37" s="36"/>
      <c r="UM37" s="36"/>
      <c r="UN37" s="36"/>
      <c r="UO37" s="36"/>
      <c r="UP37" s="36"/>
      <c r="UQ37" s="36"/>
      <c r="UR37" s="36"/>
      <c r="US37" s="36"/>
      <c r="UT37" s="36"/>
      <c r="UU37" s="36"/>
      <c r="UV37" s="36"/>
      <c r="UW37" s="36"/>
      <c r="UX37" s="36"/>
      <c r="UY37" s="36"/>
      <c r="UZ37" s="36"/>
      <c r="VA37" s="36"/>
      <c r="VB37" s="36"/>
      <c r="VC37" s="36"/>
      <c r="VD37" s="36"/>
      <c r="VE37" s="36"/>
      <c r="VF37" s="36"/>
      <c r="VG37" s="36"/>
      <c r="VH37" s="36"/>
      <c r="VI37" s="36"/>
      <c r="VJ37" s="36"/>
      <c r="VK37" s="36"/>
      <c r="VL37" s="36"/>
      <c r="VM37" s="36"/>
      <c r="VN37" s="36"/>
      <c r="VO37" s="36"/>
      <c r="VP37" s="36"/>
      <c r="VQ37" s="36"/>
      <c r="VR37" s="36"/>
      <c r="VS37" s="36"/>
      <c r="VT37" s="36"/>
      <c r="VU37" s="36"/>
      <c r="VV37" s="36"/>
      <c r="VW37" s="36"/>
      <c r="VX37" s="36"/>
      <c r="VY37" s="36"/>
      <c r="VZ37" s="36"/>
      <c r="WA37" s="36"/>
      <c r="WB37" s="36"/>
      <c r="WC37" s="36"/>
      <c r="WD37" s="36"/>
      <c r="WE37" s="36"/>
      <c r="WF37" s="36"/>
      <c r="WG37" s="36"/>
      <c r="WH37" s="36"/>
      <c r="WI37" s="36"/>
      <c r="WJ37" s="36"/>
      <c r="WK37" s="36"/>
      <c r="WL37" s="36"/>
      <c r="WM37" s="36"/>
      <c r="WN37" s="36"/>
      <c r="WO37" s="36"/>
      <c r="WP37" s="36"/>
      <c r="WQ37" s="36"/>
      <c r="WR37" s="36"/>
      <c r="WS37" s="36"/>
      <c r="WT37" s="36"/>
      <c r="WU37" s="36"/>
      <c r="WV37" s="36"/>
      <c r="WW37" s="36"/>
      <c r="WX37" s="36"/>
      <c r="WY37" s="36"/>
      <c r="WZ37" s="36"/>
      <c r="XA37" s="36"/>
      <c r="XB37" s="36"/>
      <c r="XC37" s="36"/>
      <c r="XD37" s="36"/>
      <c r="XE37" s="36"/>
      <c r="XF37" s="36"/>
      <c r="XG37" s="36"/>
      <c r="XH37" s="36"/>
      <c r="XI37" s="36"/>
      <c r="XJ37" s="36"/>
      <c r="XK37" s="36"/>
      <c r="XL37" s="36"/>
      <c r="XM37" s="36"/>
      <c r="XN37" s="36"/>
      <c r="XO37" s="36"/>
      <c r="XP37" s="36"/>
      <c r="XQ37" s="36"/>
      <c r="XR37" s="36"/>
      <c r="XS37" s="36"/>
      <c r="XT37" s="36"/>
      <c r="XU37" s="36"/>
      <c r="XV37" s="36"/>
      <c r="XW37" s="36"/>
      <c r="XX37" s="36"/>
      <c r="XY37" s="36"/>
      <c r="XZ37" s="36"/>
      <c r="YA37" s="36"/>
      <c r="YB37" s="36"/>
      <c r="YC37" s="36"/>
      <c r="YD37" s="36"/>
      <c r="YE37" s="36"/>
      <c r="YF37" s="36"/>
      <c r="YG37" s="36"/>
      <c r="YH37" s="36"/>
      <c r="YI37" s="36"/>
      <c r="YJ37" s="36"/>
      <c r="YK37" s="36"/>
      <c r="YL37" s="36"/>
      <c r="YM37" s="36"/>
      <c r="YN37" s="36"/>
      <c r="YO37" s="36"/>
      <c r="YP37" s="36"/>
      <c r="YQ37" s="36"/>
      <c r="YR37" s="36"/>
      <c r="YS37" s="36"/>
      <c r="YT37" s="36"/>
      <c r="YU37" s="36"/>
      <c r="YV37" s="36"/>
      <c r="YW37" s="36"/>
      <c r="YX37" s="36"/>
      <c r="YY37" s="36"/>
      <c r="YZ37" s="36"/>
      <c r="ZA37" s="36"/>
      <c r="ZB37" s="36"/>
      <c r="ZC37" s="36"/>
      <c r="ZD37" s="36"/>
      <c r="ZE37" s="36"/>
      <c r="ZF37" s="36"/>
      <c r="ZG37" s="36"/>
      <c r="ZH37" s="36"/>
      <c r="ZI37" s="36"/>
      <c r="ZJ37" s="36"/>
      <c r="ZK37" s="36"/>
      <c r="ZL37" s="36"/>
      <c r="ZM37" s="36"/>
      <c r="ZN37" s="36"/>
      <c r="ZO37" s="36"/>
      <c r="ZP37" s="36"/>
      <c r="ZQ37" s="36"/>
      <c r="ZR37" s="36"/>
      <c r="ZS37" s="36"/>
      <c r="ZT37" s="36"/>
      <c r="ZU37" s="36"/>
      <c r="ZV37" s="36"/>
      <c r="ZW37" s="36"/>
      <c r="ZX37" s="36"/>
      <c r="ZY37" s="36"/>
      <c r="ZZ37" s="36"/>
      <c r="AAA37" s="36"/>
      <c r="AAB37" s="36"/>
      <c r="AAC37" s="36"/>
      <c r="AAD37" s="36"/>
      <c r="AAE37" s="36"/>
      <c r="AAF37" s="36"/>
      <c r="AAG37" s="36"/>
      <c r="AAH37" s="36"/>
      <c r="AAI37" s="36"/>
      <c r="AAJ37" s="36"/>
      <c r="AAK37" s="36"/>
      <c r="AAL37" s="36"/>
      <c r="AAM37" s="36"/>
      <c r="AAN37" s="36"/>
      <c r="AAO37" s="36"/>
      <c r="AAP37" s="36"/>
      <c r="AAQ37" s="36"/>
      <c r="AAR37" s="36"/>
      <c r="AAS37" s="36"/>
      <c r="AAT37" s="36"/>
      <c r="AAU37" s="36"/>
      <c r="AAV37" s="36"/>
      <c r="AAW37" s="36"/>
      <c r="AAX37" s="36"/>
      <c r="AAY37" s="36"/>
      <c r="AAZ37" s="36"/>
      <c r="ABA37" s="36"/>
      <c r="ABB37" s="36"/>
      <c r="ABC37" s="36"/>
      <c r="ABD37" s="36"/>
      <c r="ABE37" s="36"/>
      <c r="ABF37" s="36"/>
      <c r="ABG37" s="36"/>
      <c r="ABH37" s="36"/>
      <c r="ABI37" s="36"/>
      <c r="ABJ37" s="36"/>
      <c r="ABK37" s="36"/>
      <c r="ABL37" s="36"/>
      <c r="ABM37" s="36"/>
      <c r="ABN37" s="36"/>
      <c r="ABO37" s="36"/>
      <c r="ABP37" s="36"/>
      <c r="ABQ37" s="36"/>
      <c r="ABR37" s="36"/>
      <c r="ABS37" s="36"/>
      <c r="ABT37" s="36"/>
      <c r="ABU37" s="36"/>
      <c r="ABV37" s="36"/>
      <c r="ABW37" s="36"/>
      <c r="ABX37" s="36"/>
      <c r="ABY37" s="36"/>
      <c r="ABZ37" s="36"/>
      <c r="ACA37" s="36"/>
      <c r="ACB37" s="36"/>
      <c r="ACC37" s="36"/>
      <c r="ACD37" s="36"/>
      <c r="ACE37" s="36"/>
      <c r="ACF37" s="36"/>
      <c r="ACG37" s="36"/>
      <c r="ACH37" s="36"/>
      <c r="ACI37" s="36"/>
      <c r="ACJ37" s="36"/>
      <c r="ACK37" s="36"/>
      <c r="ACL37" s="36"/>
      <c r="ACM37" s="36"/>
      <c r="ACN37" s="36"/>
      <c r="ACO37" s="36"/>
      <c r="ACP37" s="36"/>
      <c r="ACQ37" s="36"/>
      <c r="ACR37" s="36"/>
      <c r="ACS37" s="36"/>
      <c r="ACT37" s="36"/>
      <c r="ACU37" s="36"/>
      <c r="ACV37" s="36"/>
      <c r="ACW37" s="36"/>
      <c r="ACX37" s="36"/>
      <c r="ACY37" s="36"/>
      <c r="ACZ37" s="36"/>
      <c r="ADA37" s="36"/>
      <c r="ADB37" s="36"/>
      <c r="ADC37" s="36"/>
      <c r="ADD37" s="36"/>
      <c r="ADE37" s="36"/>
      <c r="ADF37" s="36"/>
      <c r="ADG37" s="36"/>
      <c r="ADH37" s="36"/>
      <c r="ADI37" s="36"/>
      <c r="ADJ37" s="36"/>
      <c r="ADK37" s="36"/>
      <c r="ADL37" s="36"/>
      <c r="ADM37" s="36"/>
      <c r="ADN37" s="36"/>
      <c r="ADO37" s="36"/>
      <c r="ADP37" s="36"/>
      <c r="ADQ37" s="36"/>
      <c r="ADR37" s="36"/>
      <c r="ADS37" s="36"/>
      <c r="ADT37" s="36"/>
      <c r="ADU37" s="36"/>
      <c r="ADV37" s="36"/>
      <c r="ADW37" s="36"/>
      <c r="ADX37" s="36"/>
      <c r="ADY37" s="36"/>
      <c r="ADZ37" s="36"/>
      <c r="AEA37" s="36"/>
      <c r="AEB37" s="36"/>
      <c r="AEC37" s="36"/>
      <c r="AED37" s="36"/>
      <c r="AEE37" s="36"/>
      <c r="AEF37" s="36"/>
      <c r="AEG37" s="36"/>
      <c r="AEH37" s="36"/>
      <c r="AEI37" s="36"/>
      <c r="AEJ37" s="36"/>
      <c r="AEK37" s="36"/>
      <c r="AEL37" s="36"/>
      <c r="AEM37" s="36"/>
      <c r="AEN37" s="36"/>
      <c r="AEO37" s="36"/>
      <c r="AEP37" s="36"/>
      <c r="AEQ37" s="36"/>
      <c r="AER37" s="36"/>
      <c r="AES37" s="36"/>
      <c r="AET37" s="36"/>
      <c r="AEU37" s="36"/>
      <c r="AEV37" s="36"/>
      <c r="AEW37" s="36"/>
      <c r="AEX37" s="36"/>
      <c r="AEY37" s="36"/>
      <c r="AEZ37" s="36"/>
      <c r="AFA37" s="36"/>
      <c r="AFB37" s="36"/>
      <c r="AFC37" s="36"/>
      <c r="AFD37" s="36"/>
      <c r="AFE37" s="36"/>
      <c r="AFF37" s="36"/>
      <c r="AFG37" s="36"/>
      <c r="AFH37" s="36"/>
      <c r="AFI37" s="36"/>
      <c r="AFJ37" s="36"/>
      <c r="AFK37" s="36"/>
      <c r="AFL37" s="36"/>
      <c r="AFM37" s="36"/>
      <c r="AFN37" s="36"/>
      <c r="AFO37" s="36"/>
      <c r="AFP37" s="36"/>
      <c r="AFQ37" s="36"/>
      <c r="AFR37" s="36"/>
      <c r="AFS37" s="36"/>
      <c r="AFT37" s="36"/>
      <c r="AFU37" s="36"/>
      <c r="AFV37" s="36"/>
      <c r="AFW37" s="36"/>
      <c r="AFX37" s="36"/>
      <c r="AFY37" s="36"/>
      <c r="AFZ37" s="36"/>
      <c r="AGA37" s="36"/>
      <c r="AGB37" s="36"/>
      <c r="AGC37" s="36"/>
      <c r="AGD37" s="36"/>
      <c r="AGE37" s="36"/>
      <c r="AGF37" s="36"/>
      <c r="AGG37" s="36"/>
      <c r="AGH37" s="36"/>
      <c r="AGI37" s="36"/>
      <c r="AGJ37" s="36"/>
      <c r="AGK37" s="36"/>
      <c r="AGL37" s="36"/>
      <c r="AGM37" s="36"/>
      <c r="AGN37" s="36"/>
      <c r="AGO37" s="36"/>
      <c r="AGP37" s="36"/>
      <c r="AGQ37" s="36"/>
      <c r="AGR37" s="36"/>
      <c r="AGS37" s="36"/>
      <c r="AGT37" s="36"/>
      <c r="AGU37" s="36"/>
      <c r="AGV37" s="36"/>
      <c r="AGW37" s="36"/>
      <c r="AGX37" s="36"/>
      <c r="AGY37" s="36"/>
      <c r="AGZ37" s="36"/>
      <c r="AHA37" s="36"/>
      <c r="AHB37" s="36"/>
      <c r="AHC37" s="36"/>
      <c r="AHD37" s="36"/>
      <c r="AHE37" s="36"/>
      <c r="AHF37" s="36"/>
      <c r="AHG37" s="36"/>
      <c r="AHH37" s="36"/>
      <c r="AHI37" s="36"/>
      <c r="AHJ37" s="36"/>
      <c r="AHK37" s="36"/>
      <c r="AHL37" s="36"/>
      <c r="AHM37" s="36"/>
      <c r="AHN37" s="36"/>
      <c r="AHO37" s="36"/>
      <c r="AHP37" s="36"/>
      <c r="AHQ37" s="36"/>
      <c r="AHR37" s="36"/>
      <c r="AHS37" s="36"/>
      <c r="AHT37" s="36"/>
      <c r="AHU37" s="36"/>
      <c r="AHV37" s="36"/>
      <c r="AHW37" s="36"/>
      <c r="AHX37" s="36"/>
      <c r="AHY37" s="36"/>
      <c r="AHZ37" s="36"/>
      <c r="AIA37" s="36"/>
      <c r="AIB37" s="36"/>
      <c r="AIC37" s="36"/>
      <c r="AID37" s="36"/>
      <c r="AIE37" s="36"/>
      <c r="AIF37" s="36"/>
      <c r="AIG37" s="36"/>
      <c r="AIH37" s="36"/>
      <c r="AII37" s="36"/>
      <c r="AIJ37" s="36"/>
      <c r="AIK37" s="36"/>
      <c r="AIL37" s="36"/>
      <c r="AIM37" s="36"/>
      <c r="AIN37" s="36"/>
      <c r="AIO37" s="36"/>
      <c r="AIP37" s="36"/>
      <c r="AIQ37" s="36"/>
      <c r="AIR37" s="36"/>
      <c r="AIS37" s="36"/>
      <c r="AIT37" s="36"/>
      <c r="AIU37" s="36"/>
      <c r="AIV37" s="36"/>
      <c r="AIW37" s="36"/>
      <c r="AIX37" s="36"/>
      <c r="AIY37" s="36"/>
      <c r="AIZ37" s="36"/>
      <c r="AJA37" s="36"/>
      <c r="AJB37" s="36"/>
      <c r="AJC37" s="36"/>
      <c r="AJD37" s="36"/>
      <c r="AJE37" s="36"/>
      <c r="AJF37" s="36"/>
      <c r="AJG37" s="36"/>
      <c r="AJH37" s="36"/>
      <c r="AJI37" s="36"/>
      <c r="AJJ37" s="36"/>
      <c r="AJK37" s="36"/>
      <c r="AJL37" s="36"/>
      <c r="AJM37" s="36"/>
      <c r="AJN37" s="36"/>
      <c r="AJO37" s="36"/>
      <c r="AJP37" s="36"/>
      <c r="AJQ37" s="36"/>
      <c r="AJR37" s="36"/>
      <c r="AJS37" s="36"/>
      <c r="AJT37" s="36"/>
      <c r="AJU37" s="36"/>
      <c r="AJV37" s="36"/>
      <c r="AJW37" s="34"/>
      <c r="AJX37" s="34"/>
      <c r="AJY37" s="34"/>
      <c r="AJZ37" s="34"/>
      <c r="AKA37" s="34"/>
      <c r="AKB37" s="34"/>
      <c r="AKC37" s="34"/>
      <c r="AKD37" s="34"/>
      <c r="AKE37" s="34"/>
      <c r="AKF37" s="34"/>
      <c r="AKG37" s="34"/>
      <c r="AKH37" s="34"/>
      <c r="AKI37" s="34"/>
      <c r="AKJ37" s="34"/>
      <c r="AKK37" s="34"/>
      <c r="AKL37" s="34"/>
      <c r="AKM37" s="34"/>
      <c r="AKN37" s="34"/>
      <c r="AKO37" s="34"/>
      <c r="AKP37" s="34"/>
      <c r="AKQ37" s="34"/>
      <c r="AKR37" s="34"/>
      <c r="AKS37" s="34"/>
      <c r="AKT37" s="34"/>
      <c r="AKU37" s="34"/>
      <c r="AKV37" s="34"/>
      <c r="AKW37" s="34"/>
      <c r="AKX37" s="34"/>
      <c r="AKY37" s="34"/>
      <c r="AKZ37" s="34"/>
      <c r="ALA37" s="34"/>
      <c r="ALB37" s="34"/>
      <c r="ALC37" s="34"/>
      <c r="ALD37" s="34"/>
      <c r="ALE37" s="34"/>
      <c r="ALF37" s="34"/>
      <c r="ALG37" s="34"/>
      <c r="ALH37" s="34"/>
      <c r="ALI37" s="34"/>
      <c r="ALJ37" s="34"/>
      <c r="ALK37" s="34"/>
      <c r="ALL37" s="34"/>
      <c r="ALM37" s="34"/>
      <c r="ALN37" s="34"/>
      <c r="ALO37" s="34"/>
      <c r="ALP37" s="34"/>
      <c r="ALQ37" s="34"/>
      <c r="ALR37" s="34"/>
      <c r="ALS37" s="34"/>
      <c r="ALT37" s="34"/>
      <c r="ALU37" s="34"/>
      <c r="ALV37" s="34"/>
      <c r="ALW37" s="34"/>
      <c r="ALX37" s="34"/>
      <c r="ALY37" s="34"/>
      <c r="ALZ37" s="34"/>
      <c r="AMA37" s="34"/>
      <c r="AMB37" s="34"/>
      <c r="AMC37" s="34"/>
      <c r="AMD37" s="34"/>
      <c r="AME37" s="34"/>
      <c r="AMF37" s="34"/>
      <c r="AMG37" s="34"/>
      <c r="AMH37" s="34"/>
      <c r="AMI37" s="34"/>
      <c r="AMJ37" s="34"/>
      <c r="AMK37" s="34"/>
      <c r="AML37" s="34"/>
      <c r="AMM37" s="34"/>
      <c r="AMN37" s="34"/>
      <c r="AMO37" s="34"/>
      <c r="AMP37" s="34"/>
      <c r="AMQ37" s="34"/>
      <c r="AMR37" s="34"/>
      <c r="AMS37" s="34"/>
      <c r="AMT37" s="34"/>
      <c r="AMU37" s="34"/>
      <c r="AMV37" s="34"/>
      <c r="AMW37" s="34"/>
      <c r="AMX37" s="34"/>
      <c r="AMY37" s="34"/>
      <c r="AMZ37" s="34"/>
      <c r="ANA37" s="34"/>
      <c r="ANB37" s="34"/>
      <c r="ANC37" s="34"/>
      <c r="AND37" s="34"/>
      <c r="ANE37" s="34"/>
      <c r="ANF37" s="34"/>
      <c r="ANG37" s="34"/>
      <c r="ANH37" s="34"/>
      <c r="ANI37" s="34"/>
      <c r="ANJ37" s="34"/>
      <c r="ANK37" s="34"/>
      <c r="ANL37" s="34"/>
      <c r="ANM37" s="34"/>
      <c r="ANN37" s="34"/>
      <c r="ANO37" s="34"/>
      <c r="ANP37" s="34"/>
      <c r="ANQ37" s="34"/>
      <c r="ANR37" s="34"/>
      <c r="ANS37" s="34"/>
      <c r="ANT37" s="34"/>
      <c r="ANU37" s="34"/>
      <c r="ANV37" s="34"/>
      <c r="ANW37" s="34"/>
      <c r="ANX37" s="34"/>
      <c r="ANY37" s="34"/>
      <c r="ANZ37" s="34"/>
      <c r="AOA37" s="34"/>
      <c r="AOB37" s="34"/>
      <c r="AOC37" s="34"/>
      <c r="AOD37" s="34"/>
      <c r="AOE37" s="34"/>
      <c r="AOF37" s="34"/>
      <c r="AOG37" s="34"/>
      <c r="AOH37" s="34"/>
      <c r="AOI37" s="34"/>
      <c r="AOJ37" s="34"/>
      <c r="AOK37" s="34"/>
      <c r="AOL37" s="34"/>
      <c r="AOM37" s="34"/>
      <c r="AON37" s="34"/>
      <c r="AOO37" s="34"/>
      <c r="AOP37" s="34"/>
      <c r="AOQ37" s="34"/>
      <c r="AOR37" s="34"/>
      <c r="AOS37" s="34"/>
      <c r="AOT37" s="34"/>
      <c r="AOU37" s="34"/>
      <c r="AOV37" s="34"/>
      <c r="AOW37" s="34"/>
      <c r="AOX37" s="34"/>
      <c r="AOY37" s="34"/>
      <c r="AOZ37" s="34"/>
      <c r="APA37" s="34"/>
      <c r="APB37" s="34"/>
      <c r="APC37" s="34"/>
      <c r="APD37" s="34"/>
      <c r="APE37" s="34"/>
      <c r="APF37" s="34"/>
      <c r="APG37" s="34"/>
      <c r="APH37" s="34"/>
      <c r="API37" s="34"/>
      <c r="APJ37" s="34"/>
      <c r="APK37" s="34"/>
      <c r="APL37" s="34"/>
      <c r="APM37" s="34"/>
      <c r="APN37" s="34"/>
      <c r="APO37" s="34"/>
      <c r="APP37" s="34"/>
      <c r="APQ37" s="34"/>
      <c r="APR37" s="34"/>
      <c r="APS37" s="34"/>
      <c r="APT37" s="34"/>
      <c r="APU37" s="34"/>
      <c r="APV37" s="34"/>
      <c r="APW37" s="34"/>
      <c r="APX37" s="34"/>
      <c r="APY37" s="34"/>
      <c r="APZ37" s="34"/>
      <c r="AQA37" s="34"/>
      <c r="AQB37" s="34"/>
      <c r="AQC37" s="34"/>
      <c r="AQD37" s="34"/>
      <c r="AQE37" s="34"/>
      <c r="AQF37" s="34"/>
      <c r="AQG37" s="34"/>
      <c r="AQH37" s="34"/>
      <c r="AQI37" s="34"/>
      <c r="AQJ37" s="34"/>
      <c r="AQK37" s="34"/>
      <c r="AQL37" s="34"/>
      <c r="AQM37" s="34"/>
      <c r="AQN37" s="34"/>
      <c r="AQO37" s="34"/>
      <c r="AQP37" s="34"/>
      <c r="AQQ37" s="34"/>
      <c r="AQR37" s="34"/>
      <c r="AQS37" s="34"/>
      <c r="AQT37" s="34"/>
      <c r="AQU37" s="34"/>
      <c r="AQV37" s="34"/>
      <c r="AQW37" s="34"/>
      <c r="AQX37" s="34"/>
      <c r="AQY37" s="34"/>
      <c r="AQZ37" s="34"/>
      <c r="ARA37" s="34"/>
      <c r="ARB37" s="34"/>
      <c r="ARC37" s="34"/>
      <c r="ARD37" s="34"/>
      <c r="ARE37" s="34"/>
      <c r="ARF37" s="34"/>
      <c r="ARG37" s="34"/>
      <c r="ARH37" s="34"/>
      <c r="ARI37" s="34"/>
      <c r="ARJ37" s="34"/>
      <c r="ARK37" s="34"/>
      <c r="ARL37" s="34"/>
      <c r="ARM37" s="34"/>
      <c r="ARN37" s="34"/>
      <c r="ARO37" s="34"/>
      <c r="ARP37" s="34"/>
      <c r="ARQ37" s="34"/>
      <c r="ARR37" s="34"/>
      <c r="ARS37" s="34"/>
      <c r="ART37" s="34"/>
      <c r="ARU37" s="34"/>
      <c r="ARV37" s="34"/>
      <c r="ARW37" s="34"/>
      <c r="ARX37" s="34"/>
      <c r="ARY37" s="34"/>
      <c r="ARZ37" s="34"/>
      <c r="ASA37" s="34"/>
      <c r="ASB37" s="34"/>
      <c r="ASC37" s="34"/>
      <c r="ASD37" s="34"/>
      <c r="ASE37" s="34"/>
      <c r="ASF37" s="34"/>
      <c r="ASG37" s="34"/>
      <c r="ASH37" s="34"/>
      <c r="ASI37" s="34"/>
      <c r="ASJ37" s="34"/>
      <c r="ASK37" s="34"/>
      <c r="ASL37" s="34"/>
      <c r="ASM37" s="34"/>
      <c r="ASN37" s="34"/>
      <c r="ASO37" s="34"/>
      <c r="ASP37" s="34"/>
      <c r="ASQ37" s="34"/>
      <c r="ASR37" s="34"/>
      <c r="ASS37" s="34"/>
      <c r="AST37" s="34"/>
      <c r="ASU37" s="34"/>
      <c r="ASV37" s="34"/>
      <c r="ASW37" s="34"/>
      <c r="ASX37" s="34"/>
      <c r="ASY37" s="34"/>
      <c r="ASZ37" s="34"/>
      <c r="ATA37" s="34"/>
      <c r="ATB37" s="34"/>
      <c r="ATC37" s="34"/>
      <c r="ATD37" s="34"/>
      <c r="ATE37" s="34"/>
      <c r="ATF37" s="34"/>
      <c r="ATG37" s="34"/>
      <c r="ATH37" s="34"/>
      <c r="ATI37" s="34"/>
      <c r="ATJ37" s="34"/>
      <c r="ATK37" s="34"/>
      <c r="ATL37" s="34"/>
      <c r="ATM37" s="34"/>
      <c r="ATN37" s="34"/>
      <c r="ATO37" s="34"/>
      <c r="ATP37" s="34"/>
      <c r="ATQ37" s="34"/>
      <c r="ATR37" s="34"/>
      <c r="ATS37" s="34"/>
      <c r="ATT37" s="34"/>
      <c r="ATU37" s="34"/>
      <c r="ATV37" s="34"/>
      <c r="ATW37" s="34"/>
      <c r="ATX37" s="34"/>
      <c r="ATY37" s="34"/>
      <c r="ATZ37" s="34"/>
      <c r="AUA37" s="34"/>
      <c r="AUB37" s="34"/>
      <c r="AUC37" s="34"/>
      <c r="AUD37" s="34"/>
      <c r="AUE37" s="34"/>
      <c r="AUF37" s="34"/>
      <c r="AUG37" s="34"/>
      <c r="AUH37" s="34"/>
      <c r="AUI37" s="34"/>
      <c r="AUJ37" s="34"/>
      <c r="AUK37" s="34"/>
      <c r="AUL37" s="34"/>
      <c r="AUM37" s="34"/>
      <c r="AUN37" s="34"/>
      <c r="AUO37" s="34"/>
      <c r="AUP37" s="34"/>
      <c r="AUQ37" s="34"/>
      <c r="AUR37" s="34"/>
      <c r="AUS37" s="34"/>
      <c r="AUT37" s="34"/>
      <c r="AUU37" s="34"/>
      <c r="AUV37" s="34"/>
      <c r="AUW37" s="34"/>
      <c r="AUX37" s="34"/>
      <c r="AUY37" s="34"/>
      <c r="AUZ37" s="34"/>
      <c r="AVA37" s="34"/>
      <c r="AVB37" s="34"/>
      <c r="AVC37" s="34"/>
      <c r="AVD37" s="34"/>
      <c r="AVE37" s="34"/>
      <c r="AVF37" s="34"/>
      <c r="AVG37" s="34"/>
      <c r="AVH37" s="34"/>
      <c r="AVI37" s="34"/>
      <c r="AVJ37" s="34"/>
      <c r="AVK37" s="34"/>
      <c r="AVL37" s="34"/>
      <c r="AVM37" s="34"/>
      <c r="AVN37" s="34"/>
      <c r="AVO37" s="34"/>
      <c r="AVP37" s="34"/>
      <c r="AVQ37" s="34"/>
      <c r="AVR37" s="34"/>
      <c r="AVS37" s="34"/>
      <c r="AVT37" s="34"/>
      <c r="AVU37" s="34"/>
      <c r="AVV37" s="34"/>
      <c r="AVW37" s="34"/>
      <c r="AVX37" s="34"/>
      <c r="AVY37" s="34"/>
      <c r="AVZ37" s="34"/>
      <c r="AWA37" s="34"/>
      <c r="AWB37" s="34"/>
      <c r="AWC37" s="34"/>
      <c r="AWD37" s="34"/>
      <c r="AWE37" s="34"/>
      <c r="AWF37" s="34"/>
      <c r="AWG37" s="34"/>
      <c r="AWH37" s="34"/>
      <c r="AWI37" s="34"/>
      <c r="AWJ37" s="34"/>
      <c r="AWK37" s="34"/>
      <c r="AWL37" s="34"/>
      <c r="AWM37" s="34"/>
      <c r="AWN37" s="34"/>
      <c r="AWO37" s="34"/>
      <c r="AWP37" s="34"/>
      <c r="AWQ37" s="34"/>
      <c r="AWR37" s="34"/>
      <c r="AWS37" s="34"/>
      <c r="AWT37" s="34"/>
      <c r="AWU37" s="34"/>
      <c r="AWV37" s="34"/>
      <c r="AWW37" s="34"/>
      <c r="AWX37" s="34"/>
      <c r="AWY37" s="34"/>
      <c r="AWZ37" s="34"/>
      <c r="AXA37" s="34"/>
      <c r="AXB37" s="34"/>
      <c r="AXC37" s="34"/>
      <c r="AXD37" s="34"/>
      <c r="AXE37" s="34"/>
      <c r="AXF37" s="34"/>
      <c r="AXG37" s="34"/>
      <c r="AXH37" s="34"/>
      <c r="AXI37" s="34"/>
      <c r="AXJ37" s="34"/>
      <c r="AXK37" s="34"/>
      <c r="AXL37" s="34"/>
      <c r="AXM37" s="34"/>
      <c r="AXN37" s="34"/>
      <c r="AXO37" s="34"/>
      <c r="AXP37" s="34"/>
      <c r="AXQ37" s="34"/>
      <c r="AXR37" s="34"/>
      <c r="AXS37" s="34"/>
      <c r="AXT37" s="34"/>
      <c r="AXU37" s="34"/>
      <c r="AXV37" s="34"/>
      <c r="AXW37" s="34"/>
      <c r="AXX37" s="34"/>
      <c r="AXY37" s="34"/>
      <c r="AXZ37" s="34"/>
      <c r="AYA37" s="34"/>
      <c r="AYB37" s="34"/>
      <c r="AYC37" s="34"/>
      <c r="AYD37" s="34"/>
      <c r="AYE37" s="34"/>
      <c r="AYF37" s="34"/>
      <c r="AYG37" s="34"/>
      <c r="AYH37" s="34"/>
      <c r="AYI37" s="34"/>
      <c r="AYJ37" s="34"/>
      <c r="AYK37" s="34"/>
      <c r="AYL37" s="34"/>
      <c r="AYM37" s="34"/>
      <c r="AYN37" s="34"/>
      <c r="AYO37" s="34"/>
      <c r="AYP37" s="34"/>
      <c r="AYQ37" s="34"/>
      <c r="AYR37" s="34"/>
      <c r="AYS37" s="34"/>
      <c r="AYT37" s="34"/>
      <c r="AYU37" s="34"/>
      <c r="AYV37" s="34"/>
      <c r="AYW37" s="34"/>
      <c r="AYX37" s="34"/>
      <c r="AYY37" s="34"/>
      <c r="AYZ37" s="34"/>
      <c r="AZA37" s="34"/>
      <c r="AZB37" s="34"/>
      <c r="AZC37" s="34"/>
      <c r="AZD37" s="34"/>
      <c r="AZE37" s="34"/>
      <c r="AZF37" s="34"/>
      <c r="AZG37" s="34"/>
      <c r="AZH37" s="34"/>
      <c r="AZI37" s="34"/>
      <c r="AZJ37" s="34"/>
      <c r="AZK37" s="34"/>
      <c r="AZL37" s="34"/>
      <c r="AZM37" s="34"/>
      <c r="AZN37" s="34"/>
      <c r="AZO37" s="34"/>
      <c r="AZP37" s="34"/>
      <c r="AZQ37" s="34"/>
      <c r="AZR37" s="34"/>
      <c r="AZS37" s="34"/>
      <c r="AZT37" s="34"/>
      <c r="AZU37" s="34"/>
      <c r="AZV37" s="34"/>
      <c r="AZW37" s="34"/>
      <c r="AZX37" s="34"/>
      <c r="AZY37" s="34"/>
      <c r="AZZ37" s="34"/>
      <c r="BAA37" s="34"/>
      <c r="BAB37" s="34"/>
      <c r="BAC37" s="34"/>
      <c r="BAD37" s="34"/>
      <c r="BAE37" s="34"/>
      <c r="BAF37" s="34"/>
      <c r="BAG37" s="34"/>
      <c r="BAH37" s="34"/>
      <c r="BAI37" s="34"/>
      <c r="BAJ37" s="34"/>
      <c r="BAK37" s="34"/>
      <c r="BAL37" s="34"/>
      <c r="BAM37" s="34"/>
      <c r="BAN37" s="34"/>
      <c r="BAO37" s="34"/>
      <c r="BAP37" s="34"/>
      <c r="BAQ37" s="34"/>
      <c r="BAR37" s="34"/>
      <c r="BAS37" s="34"/>
      <c r="BAT37" s="34"/>
      <c r="BAU37" s="34"/>
      <c r="BAV37" s="34"/>
      <c r="BAW37" s="34"/>
      <c r="BAX37" s="34"/>
      <c r="BAY37" s="34"/>
      <c r="BAZ37" s="34"/>
      <c r="BBA37" s="34"/>
      <c r="BBB37" s="34"/>
      <c r="BBC37" s="34"/>
      <c r="BBD37" s="34"/>
      <c r="BBE37" s="34"/>
      <c r="BBF37" s="34"/>
      <c r="BBG37" s="34"/>
      <c r="BBH37" s="34"/>
      <c r="BBI37" s="34"/>
      <c r="BBJ37" s="34"/>
      <c r="BBK37" s="34"/>
      <c r="BBL37" s="34"/>
      <c r="BBM37" s="34"/>
      <c r="BBN37" s="34"/>
      <c r="BBO37" s="34"/>
      <c r="BBP37" s="34"/>
      <c r="BBQ37" s="34"/>
      <c r="BBR37" s="34"/>
      <c r="BBS37" s="34"/>
      <c r="BBT37" s="34"/>
      <c r="BBU37" s="34"/>
      <c r="BBV37" s="34"/>
      <c r="BBW37" s="34"/>
      <c r="BBX37" s="34"/>
      <c r="BBY37" s="34"/>
      <c r="BBZ37" s="34"/>
      <c r="BCA37" s="34"/>
      <c r="BCB37" s="34"/>
      <c r="BCC37" s="34"/>
      <c r="BCD37" s="34"/>
      <c r="BCE37" s="34"/>
      <c r="BCF37" s="34"/>
      <c r="BCG37" s="34"/>
      <c r="BCH37" s="34"/>
      <c r="BCI37" s="34"/>
      <c r="BCJ37" s="34"/>
      <c r="BCK37" s="34"/>
      <c r="BCL37" s="34"/>
      <c r="BCM37" s="34"/>
      <c r="BCN37" s="34"/>
      <c r="BCO37" s="34"/>
      <c r="BCP37" s="34"/>
      <c r="BCQ37" s="34"/>
      <c r="BCR37" s="34"/>
      <c r="BCS37" s="34"/>
      <c r="BCT37" s="34"/>
      <c r="BCU37" s="34"/>
      <c r="BCV37" s="34"/>
      <c r="BCW37" s="34"/>
      <c r="BCX37" s="34"/>
      <c r="BCY37" s="34"/>
      <c r="BCZ37" s="34"/>
      <c r="BDA37" s="34"/>
      <c r="BDB37" s="34"/>
      <c r="BDC37" s="34"/>
      <c r="BDD37" s="34"/>
      <c r="BDE37" s="34"/>
      <c r="BDF37" s="34"/>
      <c r="BDG37" s="34"/>
      <c r="BDH37" s="34"/>
      <c r="BDI37" s="34"/>
      <c r="BDJ37" s="34"/>
      <c r="BDK37" s="34"/>
      <c r="BDL37" s="34"/>
      <c r="BDM37" s="34"/>
      <c r="BDN37" s="34"/>
      <c r="BDO37" s="34"/>
      <c r="BDP37" s="34"/>
      <c r="BDQ37" s="34"/>
      <c r="BDR37" s="34"/>
      <c r="BDS37" s="34"/>
      <c r="BDT37" s="34"/>
      <c r="BDU37" s="34"/>
      <c r="BDV37" s="34"/>
      <c r="BDW37" s="34"/>
      <c r="BDX37" s="34"/>
      <c r="BDY37" s="34"/>
      <c r="BDZ37" s="34"/>
      <c r="BEA37" s="34"/>
      <c r="BEB37" s="34"/>
      <c r="BEC37" s="34"/>
      <c r="BED37" s="34"/>
      <c r="BEE37" s="34"/>
      <c r="BEF37" s="34"/>
      <c r="BEG37" s="34"/>
      <c r="BEH37" s="34"/>
      <c r="BEI37" s="34"/>
      <c r="BEJ37" s="34"/>
      <c r="BEK37" s="34"/>
      <c r="BEL37" s="34"/>
      <c r="BEM37" s="34"/>
      <c r="BEN37" s="34"/>
      <c r="BEO37" s="34"/>
      <c r="BEP37" s="34"/>
      <c r="BEQ37" s="34"/>
      <c r="BER37" s="34"/>
      <c r="BES37" s="34"/>
      <c r="BET37" s="34"/>
      <c r="BEU37" s="34"/>
      <c r="BEV37" s="34"/>
      <c r="BEW37" s="34"/>
      <c r="BEX37" s="34"/>
      <c r="BEY37" s="34"/>
      <c r="BEZ37" s="34"/>
      <c r="BFA37" s="34"/>
      <c r="BFB37" s="34"/>
      <c r="BFC37" s="34"/>
      <c r="BFD37" s="34"/>
      <c r="BFE37" s="34"/>
      <c r="BFF37" s="34"/>
      <c r="BFG37" s="34"/>
      <c r="BFH37" s="34"/>
      <c r="BFI37" s="34"/>
      <c r="BFJ37" s="34"/>
      <c r="BFK37" s="34"/>
      <c r="BFL37" s="34"/>
      <c r="BFM37" s="34"/>
      <c r="BFN37" s="34"/>
      <c r="BFO37" s="34"/>
      <c r="BFP37" s="34"/>
      <c r="BFQ37" s="34"/>
      <c r="BFR37" s="34"/>
      <c r="BFS37" s="34"/>
      <c r="BFT37" s="34"/>
      <c r="BFU37" s="34"/>
      <c r="BFV37" s="34"/>
      <c r="BFW37" s="34"/>
      <c r="BFX37" s="34"/>
      <c r="BFY37" s="34"/>
      <c r="BFZ37" s="34"/>
      <c r="BGA37" s="34"/>
      <c r="BGB37" s="34"/>
      <c r="BGC37" s="34"/>
      <c r="BGD37" s="34"/>
      <c r="BGE37" s="34"/>
      <c r="BGF37" s="34"/>
      <c r="BGG37" s="34"/>
      <c r="BGH37" s="34"/>
      <c r="BGI37" s="34"/>
      <c r="BGJ37" s="34"/>
      <c r="BGK37" s="34"/>
      <c r="BGL37" s="34"/>
      <c r="BGM37" s="34"/>
      <c r="BGN37" s="34"/>
      <c r="BGO37" s="34"/>
      <c r="BGP37" s="34"/>
      <c r="BGQ37" s="34"/>
      <c r="BGR37" s="34"/>
      <c r="BGS37" s="34"/>
      <c r="BGT37" s="34"/>
      <c r="BGU37" s="34"/>
      <c r="BGV37" s="34"/>
      <c r="BGW37" s="34"/>
      <c r="BGX37" s="34"/>
      <c r="BGY37" s="34"/>
      <c r="BGZ37" s="34"/>
      <c r="BHA37" s="34"/>
      <c r="BHB37" s="34"/>
      <c r="BHC37" s="34"/>
      <c r="BHD37" s="34"/>
      <c r="BHE37" s="34"/>
      <c r="BHF37" s="34"/>
      <c r="BHG37" s="34"/>
      <c r="BHH37" s="34"/>
      <c r="BHI37" s="34"/>
      <c r="BHJ37" s="34"/>
      <c r="BHK37" s="34"/>
      <c r="BHL37" s="34"/>
      <c r="BHM37" s="34"/>
      <c r="BHN37" s="34"/>
      <c r="BHO37" s="34"/>
      <c r="BHP37" s="34"/>
      <c r="BHQ37" s="34"/>
      <c r="BHR37" s="34"/>
      <c r="BHS37" s="34"/>
      <c r="BHT37" s="34"/>
      <c r="BHU37" s="34"/>
      <c r="BHV37" s="34"/>
      <c r="BHW37" s="34"/>
      <c r="BHX37" s="34"/>
      <c r="BHY37" s="34"/>
      <c r="BHZ37" s="34"/>
      <c r="BIA37" s="34"/>
      <c r="BIB37" s="34"/>
      <c r="BIC37" s="34"/>
      <c r="BID37" s="34"/>
      <c r="BIE37" s="34"/>
      <c r="BIF37" s="34"/>
      <c r="BIG37" s="34"/>
      <c r="BIH37" s="34"/>
      <c r="BII37" s="34"/>
      <c r="BIJ37" s="34"/>
      <c r="BIK37" s="34"/>
      <c r="BIL37" s="34"/>
      <c r="BIM37" s="34"/>
      <c r="BIN37" s="34"/>
      <c r="BIO37" s="34"/>
      <c r="BIP37" s="34"/>
      <c r="BIQ37" s="34"/>
      <c r="BIR37" s="34"/>
      <c r="BIS37" s="34"/>
      <c r="BIT37" s="34"/>
      <c r="BIU37" s="34"/>
      <c r="BIV37" s="34"/>
      <c r="BIW37" s="34"/>
      <c r="BIX37" s="34"/>
      <c r="BIY37" s="34"/>
      <c r="BIZ37" s="34"/>
      <c r="BJA37" s="34"/>
      <c r="BJB37" s="34"/>
      <c r="BJC37" s="34"/>
      <c r="BJD37" s="34"/>
      <c r="BJE37" s="34"/>
      <c r="BJF37" s="34"/>
      <c r="BJG37" s="34"/>
      <c r="BJH37" s="34"/>
      <c r="BJI37" s="34"/>
      <c r="BJJ37" s="34"/>
      <c r="BJK37" s="34"/>
      <c r="BJL37" s="34"/>
      <c r="BJM37" s="34"/>
      <c r="BJN37" s="34"/>
      <c r="BJO37" s="34"/>
      <c r="BJP37" s="34"/>
      <c r="BJQ37" s="34"/>
      <c r="BJR37" s="34"/>
      <c r="BJS37" s="34"/>
      <c r="BJT37" s="34"/>
      <c r="BJU37" s="34"/>
      <c r="BJV37" s="34"/>
      <c r="BJW37" s="34"/>
      <c r="BJX37" s="34"/>
      <c r="BJY37" s="34"/>
      <c r="BJZ37" s="34"/>
      <c r="BKA37" s="34"/>
      <c r="BKB37" s="34"/>
      <c r="BKC37" s="34"/>
      <c r="BKD37" s="34"/>
      <c r="BKE37" s="34"/>
      <c r="BKF37" s="34"/>
      <c r="BKG37" s="34"/>
      <c r="BKH37" s="34"/>
      <c r="BKI37" s="34"/>
      <c r="BKJ37" s="34"/>
      <c r="BKK37" s="34"/>
      <c r="BKL37" s="34"/>
      <c r="BKM37" s="34"/>
      <c r="BKN37" s="34"/>
      <c r="BKO37" s="34"/>
      <c r="BKP37" s="34"/>
      <c r="BKQ37" s="34"/>
      <c r="BKR37" s="34"/>
      <c r="BKS37" s="34"/>
      <c r="BKT37" s="34"/>
      <c r="BKU37" s="34"/>
      <c r="BKV37" s="34"/>
      <c r="BKW37" s="34"/>
      <c r="BKX37" s="34"/>
      <c r="BKY37" s="34"/>
      <c r="BKZ37" s="34"/>
      <c r="BLA37" s="34"/>
      <c r="BLB37" s="34"/>
      <c r="BLC37" s="34"/>
      <c r="BLD37" s="34"/>
      <c r="BLE37" s="34"/>
      <c r="BLF37" s="34"/>
      <c r="BLG37" s="34"/>
      <c r="BLH37" s="34"/>
      <c r="BLI37" s="34"/>
      <c r="BLJ37" s="34"/>
      <c r="BLK37" s="34"/>
      <c r="BLL37" s="34"/>
      <c r="BLM37" s="34"/>
      <c r="BLN37" s="34"/>
      <c r="BLO37" s="34"/>
      <c r="BLP37" s="34"/>
      <c r="BLQ37" s="34"/>
      <c r="BLR37" s="34"/>
      <c r="BLS37" s="34"/>
      <c r="BLT37" s="34"/>
      <c r="BLU37" s="34"/>
      <c r="BLV37" s="34"/>
      <c r="BLW37" s="34"/>
      <c r="BLX37" s="34"/>
      <c r="BLY37" s="34"/>
      <c r="BLZ37" s="34"/>
      <c r="BMA37" s="34"/>
      <c r="BMB37" s="34"/>
      <c r="BMC37" s="34"/>
      <c r="BMD37" s="34"/>
      <c r="BME37" s="34"/>
      <c r="BMF37" s="34"/>
      <c r="BMG37" s="34"/>
      <c r="BMH37" s="34"/>
      <c r="BMI37" s="34"/>
      <c r="BMJ37" s="34"/>
      <c r="BMK37" s="34"/>
      <c r="BML37" s="34"/>
      <c r="BMM37" s="34"/>
      <c r="BMN37" s="34"/>
      <c r="BMO37" s="34"/>
      <c r="BMP37" s="34"/>
      <c r="BMQ37" s="34"/>
      <c r="BMR37" s="34"/>
      <c r="BMS37" s="34"/>
      <c r="BMT37" s="34"/>
      <c r="BMU37" s="34"/>
      <c r="BMV37" s="34"/>
      <c r="BMW37" s="34"/>
      <c r="BMX37" s="34"/>
      <c r="BMY37" s="34"/>
      <c r="BMZ37" s="34"/>
      <c r="BNA37" s="34"/>
      <c r="BNB37" s="34"/>
      <c r="BNC37" s="34"/>
      <c r="BND37" s="34"/>
      <c r="BNE37" s="34"/>
      <c r="BNF37" s="34"/>
      <c r="BNG37" s="34"/>
      <c r="BNH37" s="34"/>
      <c r="BNI37" s="34"/>
      <c r="BNJ37" s="34"/>
      <c r="BNK37" s="34"/>
      <c r="BNL37" s="34"/>
      <c r="BNM37" s="34"/>
      <c r="BNN37" s="34"/>
      <c r="BNO37" s="34"/>
      <c r="BNP37" s="34"/>
      <c r="BNQ37" s="34"/>
      <c r="BNR37" s="34"/>
      <c r="BNS37" s="34"/>
      <c r="BNT37" s="34"/>
      <c r="BNU37" s="34"/>
      <c r="BNV37" s="34"/>
      <c r="BNW37" s="34"/>
      <c r="BNX37" s="34"/>
      <c r="BNY37" s="34"/>
      <c r="BNZ37" s="34"/>
      <c r="BOA37" s="34"/>
      <c r="BOB37" s="34"/>
      <c r="BOC37" s="34"/>
      <c r="BOD37" s="34"/>
      <c r="BOE37" s="34"/>
      <c r="BOF37" s="34"/>
      <c r="BOG37" s="34"/>
      <c r="BOH37" s="34"/>
      <c r="BOI37" s="34"/>
      <c r="BOJ37" s="34"/>
      <c r="BOK37" s="34"/>
      <c r="BOL37" s="34"/>
      <c r="BOM37" s="34"/>
      <c r="BON37" s="34"/>
      <c r="BOO37" s="34"/>
      <c r="BOP37" s="34"/>
      <c r="BOQ37" s="34"/>
      <c r="BOR37" s="34"/>
      <c r="BOS37" s="34"/>
      <c r="BOT37" s="34"/>
      <c r="BOU37" s="34"/>
      <c r="BOV37" s="34"/>
      <c r="BOW37" s="34"/>
      <c r="BOX37" s="34"/>
      <c r="BOY37" s="34"/>
      <c r="BOZ37" s="34"/>
      <c r="BPA37" s="34"/>
      <c r="BPB37" s="34"/>
      <c r="BPC37" s="34"/>
      <c r="BPD37" s="34"/>
      <c r="BPE37" s="34"/>
      <c r="BPF37" s="34"/>
      <c r="BPG37" s="34"/>
      <c r="BPH37" s="34"/>
      <c r="BPI37" s="34"/>
      <c r="BPJ37" s="34"/>
      <c r="BPK37" s="34"/>
      <c r="BPL37" s="34"/>
      <c r="BPM37" s="34"/>
      <c r="BPN37" s="34"/>
      <c r="BPO37" s="34"/>
      <c r="BPP37" s="34"/>
      <c r="BPQ37" s="34"/>
      <c r="BPR37" s="34"/>
      <c r="BPS37" s="34"/>
      <c r="BPT37" s="34"/>
      <c r="BPU37" s="34"/>
      <c r="BPV37" s="34"/>
      <c r="BPW37" s="34"/>
      <c r="BPX37" s="34"/>
      <c r="BPY37" s="34"/>
      <c r="BPZ37" s="34"/>
      <c r="BQA37" s="34"/>
      <c r="BQB37" s="34"/>
      <c r="BQC37" s="34"/>
      <c r="BQD37" s="34"/>
      <c r="BQE37" s="34"/>
      <c r="BQF37" s="34"/>
      <c r="BQG37" s="34"/>
      <c r="BQH37" s="34"/>
      <c r="BQI37" s="34"/>
      <c r="BQJ37" s="34"/>
      <c r="BQK37" s="34"/>
      <c r="BQL37" s="34"/>
      <c r="BQM37" s="34"/>
      <c r="BQN37" s="34"/>
      <c r="BQO37" s="34"/>
      <c r="BQP37" s="34"/>
      <c r="BQQ37" s="34"/>
      <c r="BQR37" s="34"/>
      <c r="BQS37" s="34"/>
      <c r="BQT37" s="34"/>
      <c r="BQU37" s="34"/>
      <c r="BQV37" s="34"/>
      <c r="BQW37" s="34"/>
      <c r="BQX37" s="34"/>
      <c r="BQY37" s="34"/>
      <c r="BQZ37" s="34"/>
      <c r="BRA37" s="34"/>
      <c r="BRB37" s="34"/>
      <c r="BRC37" s="34"/>
      <c r="BRD37" s="34"/>
      <c r="BRE37" s="34"/>
      <c r="BRF37" s="34"/>
      <c r="BRG37" s="34"/>
      <c r="BRH37" s="34"/>
      <c r="BRI37" s="34"/>
      <c r="BRJ37" s="34"/>
      <c r="BRK37" s="34"/>
      <c r="BRL37" s="34"/>
      <c r="BRM37" s="34"/>
      <c r="BRN37" s="34"/>
      <c r="BRO37" s="34"/>
      <c r="BRP37" s="34"/>
      <c r="BRQ37" s="34"/>
      <c r="BRR37" s="34"/>
      <c r="BRS37" s="34"/>
      <c r="BRT37" s="34"/>
      <c r="BRU37" s="34"/>
      <c r="BRV37" s="34"/>
      <c r="BRW37" s="34"/>
      <c r="BRX37" s="34"/>
      <c r="BRY37" s="34"/>
      <c r="BRZ37" s="34"/>
      <c r="BSA37" s="34"/>
      <c r="BSB37" s="34"/>
      <c r="BSC37" s="34"/>
      <c r="BSD37" s="34"/>
      <c r="BSE37" s="34"/>
      <c r="BSF37" s="34"/>
      <c r="BSG37" s="34"/>
      <c r="BSH37" s="34"/>
      <c r="BSI37" s="34"/>
      <c r="BSJ37" s="34"/>
      <c r="BSK37" s="34"/>
      <c r="BSL37" s="34"/>
      <c r="BSM37" s="34"/>
      <c r="BSN37" s="34"/>
      <c r="BSO37" s="34"/>
      <c r="BSP37" s="34"/>
      <c r="BSQ37" s="34"/>
      <c r="BSR37" s="34"/>
      <c r="BSS37" s="34"/>
      <c r="BST37" s="34"/>
      <c r="BSU37" s="34"/>
      <c r="BSV37" s="34"/>
      <c r="BSW37" s="34"/>
      <c r="BSX37" s="34"/>
      <c r="BSY37" s="34"/>
      <c r="BSZ37" s="34"/>
      <c r="BTA37" s="34"/>
      <c r="BTB37" s="34"/>
      <c r="BTC37" s="34"/>
      <c r="BTD37" s="34"/>
      <c r="BTE37" s="34"/>
      <c r="BTF37" s="34"/>
      <c r="BTG37" s="34"/>
      <c r="BTH37" s="34"/>
      <c r="BTI37" s="34"/>
      <c r="BTJ37" s="34"/>
      <c r="BTK37" s="34"/>
      <c r="BTL37" s="34"/>
      <c r="BTM37" s="34"/>
      <c r="BTN37" s="34"/>
      <c r="BTO37" s="34"/>
      <c r="BTP37" s="34"/>
      <c r="BTQ37" s="34"/>
      <c r="BTR37" s="34"/>
      <c r="BTS37" s="34"/>
      <c r="BTT37" s="34"/>
      <c r="BTU37" s="34"/>
      <c r="BTV37" s="34"/>
      <c r="BTW37" s="34"/>
      <c r="BTX37" s="34"/>
      <c r="BTY37" s="34"/>
      <c r="BTZ37" s="34"/>
      <c r="BUA37" s="34"/>
      <c r="BUB37" s="34"/>
      <c r="BUC37" s="34"/>
      <c r="BUD37" s="34"/>
      <c r="BUE37" s="34"/>
      <c r="BUF37" s="34"/>
      <c r="BUG37" s="34"/>
      <c r="BUH37" s="34"/>
      <c r="BUI37" s="34"/>
      <c r="BUJ37" s="34"/>
      <c r="BUK37" s="34"/>
      <c r="BUL37" s="34"/>
      <c r="BUM37" s="34"/>
      <c r="BUN37" s="34"/>
      <c r="BUO37" s="34"/>
      <c r="BUP37" s="34"/>
      <c r="BUQ37" s="34"/>
      <c r="BUR37" s="34"/>
      <c r="BUS37" s="34"/>
      <c r="BUT37" s="34"/>
      <c r="BUU37" s="34"/>
      <c r="BUV37" s="34"/>
      <c r="BUW37" s="34"/>
      <c r="BUX37" s="34"/>
      <c r="BUY37" s="34"/>
      <c r="BUZ37" s="34"/>
      <c r="BVA37" s="34"/>
      <c r="BVB37" s="34"/>
      <c r="BVC37" s="34"/>
      <c r="BVD37" s="34"/>
      <c r="BVE37" s="34"/>
      <c r="BVF37" s="34"/>
      <c r="BVG37" s="34"/>
      <c r="BVH37" s="34"/>
      <c r="BVI37" s="34"/>
      <c r="BVJ37" s="34"/>
      <c r="BVK37" s="34"/>
      <c r="BVL37" s="34"/>
      <c r="BVM37" s="34"/>
      <c r="BVN37" s="34"/>
      <c r="BVO37" s="34"/>
      <c r="BVP37" s="34"/>
      <c r="BVQ37" s="34"/>
      <c r="BVR37" s="34"/>
      <c r="BVS37" s="34"/>
      <c r="BVT37" s="34"/>
      <c r="BVU37" s="34"/>
      <c r="BVV37" s="34"/>
      <c r="BVW37" s="34"/>
      <c r="BVX37" s="34"/>
      <c r="BVY37" s="34"/>
      <c r="BVZ37" s="34"/>
      <c r="BWA37" s="34"/>
      <c r="BWB37" s="34"/>
      <c r="BWC37" s="34"/>
      <c r="BWD37" s="34"/>
      <c r="BWE37" s="34"/>
      <c r="BWF37" s="34"/>
      <c r="BWG37" s="34"/>
      <c r="BWH37" s="34"/>
      <c r="BWI37" s="34"/>
      <c r="BWJ37" s="34"/>
      <c r="BWK37" s="34"/>
      <c r="BWL37" s="34"/>
      <c r="BWM37" s="34"/>
      <c r="BWN37" s="34"/>
      <c r="BWO37" s="34"/>
      <c r="BWP37" s="34"/>
      <c r="BWQ37" s="34"/>
      <c r="BWR37" s="34"/>
      <c r="BWS37" s="34"/>
      <c r="BWT37" s="34"/>
      <c r="BWU37" s="34"/>
      <c r="BWV37" s="34"/>
      <c r="BWW37" s="34"/>
      <c r="BWX37" s="34"/>
      <c r="BWY37" s="34"/>
      <c r="BWZ37" s="34"/>
      <c r="BXA37" s="34"/>
      <c r="BXB37" s="34"/>
      <c r="BXC37" s="34"/>
      <c r="BXD37" s="34"/>
      <c r="BXE37" s="34"/>
      <c r="BXF37" s="34"/>
      <c r="BXG37" s="34"/>
      <c r="BXH37" s="34"/>
      <c r="BXI37" s="34"/>
      <c r="BXJ37" s="34"/>
      <c r="BXK37" s="34"/>
      <c r="BXL37" s="34"/>
      <c r="BXM37" s="34"/>
      <c r="BXN37" s="34"/>
      <c r="BXO37" s="34"/>
      <c r="BXP37" s="34"/>
      <c r="BXQ37" s="34"/>
      <c r="BXR37" s="34"/>
      <c r="BXS37" s="34"/>
      <c r="BXT37" s="34"/>
      <c r="BXU37" s="34"/>
      <c r="BXV37" s="34"/>
      <c r="BXW37" s="34"/>
      <c r="BXX37" s="34"/>
      <c r="BXY37" s="34"/>
      <c r="BXZ37" s="34"/>
      <c r="BYA37" s="34"/>
      <c r="BYB37" s="34"/>
      <c r="BYC37" s="34"/>
      <c r="BYD37" s="34"/>
      <c r="BYE37" s="34"/>
      <c r="BYF37" s="34"/>
      <c r="BYG37" s="34"/>
      <c r="BYH37" s="34"/>
      <c r="BYI37" s="34"/>
      <c r="BYJ37" s="34"/>
      <c r="BYK37" s="34"/>
      <c r="BYL37" s="34"/>
      <c r="BYM37" s="34"/>
      <c r="BYN37" s="34"/>
      <c r="BYO37" s="34"/>
      <c r="BYP37" s="34"/>
      <c r="BYQ37" s="34"/>
      <c r="BYR37" s="34"/>
      <c r="BYS37" s="34"/>
      <c r="BYT37" s="34"/>
      <c r="BYU37" s="34"/>
      <c r="BYV37" s="34"/>
      <c r="BYW37" s="34"/>
      <c r="BYX37" s="34"/>
      <c r="BYY37" s="34"/>
      <c r="BYZ37" s="34"/>
      <c r="BZA37" s="34"/>
      <c r="BZB37" s="34"/>
      <c r="BZC37" s="34"/>
      <c r="BZD37" s="34"/>
      <c r="BZE37" s="34"/>
      <c r="BZF37" s="34"/>
      <c r="BZG37" s="34"/>
      <c r="BZH37" s="34"/>
      <c r="BZI37" s="34"/>
      <c r="BZJ37" s="34"/>
      <c r="BZK37" s="34"/>
      <c r="BZL37" s="34"/>
      <c r="BZM37" s="34"/>
      <c r="BZN37" s="34"/>
      <c r="BZO37" s="34"/>
      <c r="BZP37" s="34"/>
      <c r="BZQ37" s="34"/>
      <c r="BZR37" s="34"/>
      <c r="BZS37" s="34"/>
      <c r="BZT37" s="34"/>
      <c r="BZU37" s="34"/>
      <c r="BZV37" s="34"/>
      <c r="BZW37" s="34"/>
      <c r="BZX37" s="34"/>
      <c r="BZY37" s="34"/>
      <c r="BZZ37" s="34"/>
      <c r="CAA37" s="34"/>
      <c r="CAB37" s="34"/>
      <c r="CAC37" s="34"/>
      <c r="CAD37" s="34"/>
      <c r="CAE37" s="34"/>
      <c r="CAF37" s="34"/>
      <c r="CAG37" s="34"/>
      <c r="CAH37" s="34"/>
      <c r="CAI37" s="34"/>
      <c r="CAJ37" s="34"/>
      <c r="CAK37" s="34"/>
      <c r="CAL37" s="34"/>
      <c r="CAM37" s="34"/>
      <c r="CAN37" s="34"/>
      <c r="CAO37" s="34"/>
      <c r="CAP37" s="34"/>
      <c r="CAQ37" s="34"/>
      <c r="CAR37" s="34"/>
      <c r="CAS37" s="34"/>
      <c r="CAT37" s="34"/>
      <c r="CAU37" s="34"/>
      <c r="CAV37" s="34"/>
      <c r="CAW37" s="34"/>
      <c r="CAX37" s="34"/>
      <c r="CAY37" s="34"/>
      <c r="CAZ37" s="34"/>
      <c r="CBA37" s="34"/>
      <c r="CBB37" s="34"/>
      <c r="CBC37" s="34"/>
      <c r="CBD37" s="34"/>
      <c r="CBE37" s="34"/>
      <c r="CBF37" s="34"/>
      <c r="CBG37" s="34"/>
      <c r="CBH37" s="34"/>
      <c r="CBI37" s="34"/>
      <c r="CBJ37" s="34"/>
      <c r="CBK37" s="34"/>
      <c r="CBL37" s="34"/>
      <c r="CBM37" s="34"/>
      <c r="CBN37" s="34"/>
      <c r="CBO37" s="34"/>
      <c r="CBP37" s="34"/>
      <c r="CBQ37" s="34"/>
      <c r="CBR37" s="34"/>
      <c r="CBS37" s="34"/>
      <c r="CBT37" s="34"/>
      <c r="CBU37" s="34"/>
      <c r="CBV37" s="34"/>
      <c r="CBW37" s="34"/>
      <c r="CBX37" s="34"/>
      <c r="CBY37" s="34"/>
      <c r="CBZ37" s="34"/>
      <c r="CCA37" s="34"/>
      <c r="CCB37" s="34"/>
      <c r="CCC37" s="34"/>
      <c r="CCD37" s="34"/>
      <c r="CCE37" s="34"/>
      <c r="CCF37" s="34"/>
      <c r="CCG37" s="34"/>
      <c r="CCH37" s="34"/>
      <c r="CCI37" s="34"/>
      <c r="CCJ37" s="34"/>
      <c r="CCK37" s="34"/>
      <c r="CCL37" s="34"/>
      <c r="CCM37" s="34"/>
      <c r="CCN37" s="34"/>
      <c r="CCO37" s="34"/>
      <c r="CCP37" s="34"/>
      <c r="CCQ37" s="34"/>
      <c r="CCR37" s="34"/>
      <c r="CCS37" s="34"/>
      <c r="CCT37" s="34"/>
      <c r="CCU37" s="34"/>
      <c r="CCV37" s="34"/>
      <c r="CCW37" s="34"/>
      <c r="CCX37" s="34"/>
      <c r="CCY37" s="34"/>
      <c r="CCZ37" s="34"/>
      <c r="CDA37" s="34"/>
      <c r="CDB37" s="34"/>
      <c r="CDC37" s="34"/>
      <c r="CDD37" s="34"/>
      <c r="CDE37" s="34"/>
      <c r="CDF37" s="34"/>
      <c r="CDG37" s="34"/>
      <c r="CDH37" s="34"/>
      <c r="CDI37" s="34"/>
      <c r="CDJ37" s="34"/>
      <c r="CDK37" s="34"/>
      <c r="CDL37" s="34"/>
      <c r="CDM37" s="34"/>
      <c r="CDN37" s="34"/>
      <c r="CDO37" s="34"/>
      <c r="CDP37" s="34"/>
      <c r="CDQ37" s="34"/>
      <c r="CDR37" s="34"/>
      <c r="CDS37" s="34"/>
      <c r="CDT37" s="34"/>
      <c r="CDU37" s="34"/>
      <c r="CDV37" s="34"/>
      <c r="CDW37" s="34"/>
      <c r="CDX37" s="34"/>
      <c r="CDY37" s="34"/>
      <c r="CDZ37" s="34"/>
      <c r="CEA37" s="34"/>
      <c r="CEB37" s="34"/>
      <c r="CEC37" s="34"/>
      <c r="CED37" s="34"/>
      <c r="CEE37" s="34"/>
      <c r="CEF37" s="34"/>
      <c r="CEG37" s="34"/>
      <c r="CEH37" s="34"/>
      <c r="CEI37" s="34"/>
      <c r="CEJ37" s="34"/>
      <c r="CEK37" s="34"/>
      <c r="CEL37" s="34"/>
      <c r="CEM37" s="34"/>
      <c r="CEN37" s="34"/>
      <c r="CEO37" s="34"/>
      <c r="CEP37" s="34"/>
      <c r="CEQ37" s="34"/>
      <c r="CER37" s="34"/>
      <c r="CES37" s="34"/>
      <c r="CET37" s="34"/>
      <c r="CEU37" s="34"/>
      <c r="CEV37" s="34"/>
      <c r="CEW37" s="34"/>
      <c r="CEX37" s="34"/>
      <c r="CEY37" s="34"/>
      <c r="CEZ37" s="34"/>
      <c r="CFA37" s="34"/>
      <c r="CFB37" s="34"/>
      <c r="CFC37" s="34"/>
      <c r="CFD37" s="34"/>
      <c r="CFE37" s="34"/>
      <c r="CFF37" s="34"/>
      <c r="CFG37" s="34"/>
      <c r="CFH37" s="34"/>
      <c r="CFI37" s="34"/>
      <c r="CFJ37" s="34"/>
      <c r="CFK37" s="34"/>
      <c r="CFL37" s="34"/>
      <c r="CFM37" s="34"/>
      <c r="CFN37" s="34"/>
      <c r="CFO37" s="34"/>
      <c r="CFP37" s="34"/>
      <c r="CFQ37" s="34"/>
      <c r="CFR37" s="34"/>
      <c r="CFS37" s="34"/>
      <c r="CFT37" s="34"/>
      <c r="CFU37" s="34"/>
      <c r="CFV37" s="34"/>
      <c r="CFW37" s="34"/>
      <c r="CFX37" s="34"/>
      <c r="CFY37" s="34"/>
      <c r="CFZ37" s="34"/>
      <c r="CGA37" s="34"/>
      <c r="CGB37" s="34"/>
      <c r="CGC37" s="34"/>
      <c r="CGD37" s="34"/>
      <c r="CGE37" s="34"/>
      <c r="CGF37" s="34"/>
      <c r="CGG37" s="34"/>
      <c r="CGH37" s="34"/>
      <c r="CGI37" s="34"/>
      <c r="CGJ37" s="34"/>
      <c r="CGK37" s="34"/>
      <c r="CGL37" s="34"/>
      <c r="CGM37" s="34"/>
      <c r="CGN37" s="34"/>
      <c r="CGO37" s="34"/>
      <c r="CGP37" s="34"/>
      <c r="CGQ37" s="34"/>
      <c r="CGR37" s="34"/>
      <c r="CGS37" s="34"/>
      <c r="CGT37" s="34"/>
      <c r="CGU37" s="34"/>
      <c r="CGV37" s="34"/>
      <c r="CGW37" s="34"/>
      <c r="CGX37" s="34"/>
      <c r="CGY37" s="34"/>
      <c r="CGZ37" s="34"/>
      <c r="CHA37" s="34"/>
      <c r="CHB37" s="34"/>
      <c r="CHC37" s="34"/>
      <c r="CHD37" s="34"/>
      <c r="CHE37" s="34"/>
      <c r="CHF37" s="34"/>
      <c r="CHG37" s="34"/>
      <c r="CHH37" s="34"/>
      <c r="CHI37" s="34"/>
      <c r="CHJ37" s="34"/>
      <c r="CHK37" s="34"/>
      <c r="CHL37" s="34"/>
      <c r="CHM37" s="34"/>
      <c r="CHN37" s="34"/>
      <c r="CHO37" s="34"/>
      <c r="CHP37" s="34"/>
      <c r="CHQ37" s="34"/>
      <c r="CHR37" s="34"/>
      <c r="CHS37" s="34"/>
      <c r="CHT37" s="34"/>
      <c r="CHU37" s="34"/>
      <c r="CHV37" s="34"/>
      <c r="CHW37" s="34"/>
      <c r="CHX37" s="34"/>
      <c r="CHY37" s="34"/>
      <c r="CHZ37" s="34"/>
      <c r="CIA37" s="34"/>
      <c r="CIB37" s="34"/>
      <c r="CIC37" s="34"/>
      <c r="CID37" s="34"/>
      <c r="CIE37" s="34"/>
      <c r="CIF37" s="34"/>
      <c r="CIG37" s="34"/>
      <c r="CIH37" s="34"/>
      <c r="CII37" s="34"/>
      <c r="CIJ37" s="34"/>
      <c r="CIK37" s="34"/>
      <c r="CIL37" s="34"/>
      <c r="CIM37" s="34"/>
      <c r="CIN37" s="34"/>
      <c r="CIO37" s="34"/>
      <c r="CIP37" s="34"/>
      <c r="CIQ37" s="34"/>
      <c r="CIR37" s="34"/>
      <c r="CIS37" s="34"/>
      <c r="CIT37" s="34"/>
      <c r="CIU37" s="34"/>
      <c r="CIV37" s="34"/>
      <c r="CIW37" s="34"/>
      <c r="CIX37" s="34"/>
      <c r="CIY37" s="34"/>
      <c r="CIZ37" s="34"/>
      <c r="CJA37" s="34"/>
      <c r="CJB37" s="34"/>
      <c r="CJC37" s="34"/>
      <c r="CJD37" s="34"/>
      <c r="CJE37" s="34"/>
      <c r="CJF37" s="34"/>
      <c r="CJG37" s="34"/>
      <c r="CJH37" s="34"/>
      <c r="CJI37" s="34"/>
      <c r="CJJ37" s="34"/>
      <c r="CJK37" s="34"/>
      <c r="CJL37" s="34"/>
      <c r="CJM37" s="34"/>
      <c r="CJN37" s="34"/>
      <c r="CJO37" s="34"/>
      <c r="CJP37" s="34"/>
      <c r="CJQ37" s="34"/>
      <c r="CJR37" s="34"/>
      <c r="CJS37" s="34"/>
      <c r="CJT37" s="34"/>
      <c r="CJU37" s="34"/>
      <c r="CJV37" s="34"/>
      <c r="CJW37" s="34"/>
      <c r="CJX37" s="34"/>
      <c r="CJY37" s="34"/>
      <c r="CJZ37" s="34"/>
      <c r="CKA37" s="34"/>
      <c r="CKB37" s="34"/>
      <c r="CKC37" s="34"/>
      <c r="CKD37" s="34"/>
      <c r="CKE37" s="34"/>
      <c r="CKF37" s="34"/>
      <c r="CKG37" s="34"/>
      <c r="CKH37" s="34"/>
      <c r="CKI37" s="34"/>
      <c r="CKJ37" s="34"/>
      <c r="CKK37" s="34"/>
      <c r="CKL37" s="34"/>
      <c r="CKM37" s="34"/>
      <c r="CKN37" s="34"/>
      <c r="CKO37" s="34"/>
      <c r="CKP37" s="34"/>
      <c r="CKQ37" s="34"/>
      <c r="CKR37" s="34"/>
      <c r="CKS37" s="34"/>
      <c r="CKT37" s="34"/>
      <c r="CKU37" s="34"/>
      <c r="CKV37" s="34"/>
      <c r="CKW37" s="34"/>
      <c r="CKX37" s="34"/>
      <c r="CKY37" s="34"/>
      <c r="CKZ37" s="34"/>
      <c r="CLA37" s="34"/>
      <c r="CLB37" s="34"/>
      <c r="CLC37" s="34"/>
      <c r="CLD37" s="34"/>
      <c r="CLE37" s="34"/>
      <c r="CLF37" s="34"/>
      <c r="CLG37" s="34"/>
      <c r="CLH37" s="34"/>
      <c r="CLI37" s="34"/>
      <c r="CLJ37" s="34"/>
      <c r="CLK37" s="34"/>
      <c r="CLL37" s="34"/>
      <c r="CLM37" s="34"/>
      <c r="CLN37" s="34"/>
      <c r="CLO37" s="34"/>
      <c r="CLP37" s="34"/>
      <c r="CLQ37" s="34"/>
      <c r="CLR37" s="34"/>
      <c r="CLS37" s="34"/>
      <c r="CLT37" s="34"/>
      <c r="CLU37" s="34"/>
      <c r="CLV37" s="34"/>
      <c r="CLW37" s="34"/>
      <c r="CLX37" s="34"/>
      <c r="CLY37" s="34"/>
      <c r="CLZ37" s="34"/>
      <c r="CMA37" s="34"/>
      <c r="CMB37" s="34"/>
      <c r="CMC37" s="34"/>
      <c r="CMD37" s="34"/>
      <c r="CME37" s="34"/>
      <c r="CMF37" s="34"/>
      <c r="CMG37" s="34"/>
      <c r="CMH37" s="34"/>
      <c r="CMI37" s="34"/>
      <c r="CMJ37" s="34"/>
      <c r="CMK37" s="34"/>
      <c r="CML37" s="34"/>
      <c r="CMM37" s="34"/>
      <c r="CMN37" s="34"/>
      <c r="CMO37" s="34"/>
      <c r="CMP37" s="34"/>
      <c r="CMQ37" s="34"/>
      <c r="CMR37" s="34"/>
      <c r="CMS37" s="34"/>
      <c r="CMT37" s="34"/>
      <c r="CMU37" s="34"/>
      <c r="CMV37" s="34"/>
      <c r="CMW37" s="34"/>
      <c r="CMX37" s="34"/>
      <c r="CMY37" s="34"/>
      <c r="CMZ37" s="34"/>
      <c r="CNA37" s="34"/>
      <c r="CNB37" s="34"/>
      <c r="CNC37" s="34"/>
      <c r="CND37" s="34"/>
      <c r="CNE37" s="34"/>
      <c r="CNF37" s="34"/>
      <c r="CNG37" s="34"/>
      <c r="CNH37" s="34"/>
      <c r="CNI37" s="34"/>
      <c r="CNJ37" s="34"/>
      <c r="CNK37" s="34"/>
      <c r="CNL37" s="34"/>
      <c r="CNM37" s="34"/>
      <c r="CNN37" s="34"/>
      <c r="CNO37" s="34"/>
      <c r="CNP37" s="34"/>
      <c r="CNQ37" s="34"/>
      <c r="CNR37" s="34"/>
      <c r="CNS37" s="34"/>
      <c r="CNT37" s="34"/>
      <c r="CNU37" s="34"/>
      <c r="CNV37" s="34"/>
      <c r="CNW37" s="34"/>
      <c r="CNX37" s="34"/>
      <c r="CNY37" s="34"/>
      <c r="CNZ37" s="34"/>
      <c r="COA37" s="34"/>
      <c r="COB37" s="34"/>
      <c r="COC37" s="34"/>
      <c r="COD37" s="34"/>
      <c r="COE37" s="34"/>
      <c r="COF37" s="34"/>
      <c r="COG37" s="34"/>
      <c r="COH37" s="34"/>
      <c r="COI37" s="34"/>
      <c r="COJ37" s="34"/>
      <c r="COK37" s="34"/>
      <c r="COL37" s="34"/>
      <c r="COM37" s="34"/>
      <c r="CON37" s="34"/>
      <c r="COO37" s="34"/>
      <c r="COP37" s="34"/>
      <c r="COQ37" s="34"/>
      <c r="COR37" s="34"/>
      <c r="COS37" s="34"/>
      <c r="COT37" s="34"/>
      <c r="COU37" s="34"/>
      <c r="COV37" s="34"/>
      <c r="COW37" s="34"/>
      <c r="COX37" s="34"/>
      <c r="COY37" s="34"/>
      <c r="COZ37" s="34"/>
      <c r="CPA37" s="34"/>
      <c r="CPB37" s="34"/>
      <c r="CPC37" s="34"/>
      <c r="CPD37" s="34"/>
      <c r="CPE37" s="34"/>
      <c r="CPF37" s="34"/>
      <c r="CPG37" s="34"/>
      <c r="CPH37" s="34"/>
      <c r="CPI37" s="34"/>
      <c r="CPJ37" s="34"/>
      <c r="CPK37" s="34"/>
      <c r="CPL37" s="34"/>
      <c r="CPM37" s="34"/>
      <c r="CPN37" s="34"/>
      <c r="CPO37" s="34"/>
      <c r="CPP37" s="34"/>
      <c r="CPQ37" s="34"/>
      <c r="CPR37" s="34"/>
      <c r="CPS37" s="34"/>
      <c r="CPT37" s="34"/>
      <c r="CPU37" s="34"/>
      <c r="CPV37" s="34"/>
      <c r="CPW37" s="34"/>
      <c r="CPX37" s="34"/>
      <c r="CPY37" s="34"/>
      <c r="CPZ37" s="34"/>
      <c r="CQA37" s="34"/>
      <c r="CQB37" s="34"/>
      <c r="CQC37" s="34"/>
      <c r="CQD37" s="34"/>
      <c r="CQE37" s="34"/>
      <c r="CQF37" s="34"/>
      <c r="CQG37" s="34"/>
      <c r="CQH37" s="34"/>
      <c r="CQI37" s="34"/>
      <c r="CQJ37" s="34"/>
      <c r="CQK37" s="34"/>
      <c r="CQL37" s="34"/>
      <c r="CQM37" s="34"/>
      <c r="CQN37" s="34"/>
      <c r="CQO37" s="34"/>
      <c r="CQP37" s="34"/>
      <c r="CQQ37" s="34"/>
      <c r="CQR37" s="34"/>
      <c r="CQS37" s="34"/>
      <c r="CQT37" s="34"/>
      <c r="CQU37" s="34"/>
      <c r="CQV37" s="34"/>
      <c r="CQW37" s="34"/>
      <c r="CQX37" s="34"/>
      <c r="CQY37" s="34"/>
      <c r="CQZ37" s="34"/>
      <c r="CRA37" s="34"/>
      <c r="CRB37" s="34"/>
      <c r="CRC37" s="34"/>
      <c r="CRD37" s="34"/>
      <c r="CRE37" s="34"/>
      <c r="CRF37" s="34"/>
      <c r="CRG37" s="34"/>
      <c r="CRH37" s="34"/>
      <c r="CRI37" s="34"/>
      <c r="CRJ37" s="34"/>
      <c r="CRK37" s="34"/>
      <c r="CRL37" s="34"/>
      <c r="CRM37" s="34"/>
      <c r="CRN37" s="34"/>
      <c r="CRO37" s="34"/>
      <c r="CRP37" s="34"/>
      <c r="CRQ37" s="34"/>
      <c r="CRR37" s="34"/>
      <c r="CRS37" s="34"/>
      <c r="CRT37" s="34"/>
      <c r="CRU37" s="34"/>
      <c r="CRV37" s="34"/>
      <c r="CRW37" s="34"/>
      <c r="CRX37" s="34"/>
      <c r="CRY37" s="34"/>
      <c r="CRZ37" s="34"/>
      <c r="CSA37" s="34"/>
      <c r="CSB37" s="34"/>
      <c r="CSC37" s="34"/>
      <c r="CSD37" s="34"/>
      <c r="CSE37" s="34"/>
      <c r="CSF37" s="34"/>
      <c r="CSG37" s="34"/>
      <c r="CSH37" s="34"/>
      <c r="CSI37" s="34"/>
      <c r="CSJ37" s="34"/>
      <c r="CSK37" s="34"/>
      <c r="CSL37" s="34"/>
      <c r="CSM37" s="34"/>
      <c r="CSN37" s="34"/>
      <c r="CSO37" s="34"/>
      <c r="CSP37" s="34"/>
      <c r="CSQ37" s="34"/>
      <c r="CSR37" s="34"/>
      <c r="CSS37" s="34"/>
      <c r="CST37" s="34"/>
      <c r="CSU37" s="34"/>
      <c r="CSV37" s="34"/>
      <c r="CSW37" s="34"/>
      <c r="CSX37" s="34"/>
      <c r="CSY37" s="34"/>
      <c r="CSZ37" s="34"/>
      <c r="CTA37" s="34"/>
      <c r="CTB37" s="34"/>
      <c r="CTC37" s="34"/>
      <c r="CTD37" s="34"/>
      <c r="CTE37" s="34"/>
      <c r="CTF37" s="34"/>
      <c r="CTG37" s="34"/>
      <c r="CTH37" s="34"/>
      <c r="CTI37" s="34"/>
      <c r="CTJ37" s="34"/>
      <c r="CTK37" s="34"/>
      <c r="CTL37" s="34"/>
      <c r="CTM37" s="34"/>
      <c r="CTN37" s="34"/>
      <c r="CTO37" s="34"/>
      <c r="CTP37" s="34"/>
      <c r="CTQ37" s="34"/>
      <c r="CTR37" s="34"/>
      <c r="CTS37" s="34"/>
      <c r="CTT37" s="34"/>
      <c r="CTU37" s="34"/>
      <c r="CTV37" s="34"/>
      <c r="CTW37" s="34"/>
      <c r="CTX37" s="34"/>
      <c r="CTY37" s="34"/>
      <c r="CTZ37" s="34"/>
      <c r="CUA37" s="34"/>
      <c r="CUB37" s="34"/>
      <c r="CUC37" s="34"/>
      <c r="CUD37" s="34"/>
      <c r="CUE37" s="34"/>
      <c r="CUF37" s="34"/>
      <c r="CUG37" s="34"/>
      <c r="CUH37" s="34"/>
      <c r="CUI37" s="34"/>
      <c r="CUJ37" s="34"/>
      <c r="CUK37" s="34"/>
      <c r="CUL37" s="34"/>
      <c r="CUM37" s="34"/>
      <c r="CUN37" s="34"/>
      <c r="CUO37" s="34"/>
      <c r="CUP37" s="34"/>
      <c r="CUQ37" s="34"/>
      <c r="CUR37" s="34"/>
      <c r="CUS37" s="34"/>
      <c r="CUT37" s="34"/>
      <c r="CUU37" s="34"/>
      <c r="CUV37" s="34"/>
      <c r="CUW37" s="34"/>
      <c r="CUX37" s="34"/>
      <c r="CUY37" s="34"/>
      <c r="CUZ37" s="34"/>
      <c r="CVA37" s="34"/>
      <c r="CVB37" s="34"/>
      <c r="CVC37" s="34"/>
      <c r="CVD37" s="34"/>
      <c r="CVE37" s="34"/>
      <c r="CVF37" s="34"/>
      <c r="CVG37" s="34"/>
      <c r="CVH37" s="34"/>
      <c r="CVI37" s="34"/>
      <c r="CVJ37" s="34"/>
      <c r="CVK37" s="34"/>
      <c r="CVL37" s="34"/>
      <c r="CVM37" s="34"/>
      <c r="CVN37" s="34"/>
      <c r="CVO37" s="34"/>
      <c r="CVP37" s="34"/>
      <c r="CVQ37" s="34"/>
      <c r="CVR37" s="34"/>
      <c r="CVS37" s="34"/>
      <c r="CVT37" s="34"/>
      <c r="CVU37" s="34"/>
      <c r="CVV37" s="34"/>
      <c r="CVW37" s="34"/>
      <c r="CVX37" s="34"/>
      <c r="CVY37" s="34"/>
      <c r="CVZ37" s="34"/>
      <c r="CWA37" s="34"/>
      <c r="CWB37" s="34"/>
      <c r="CWC37" s="34"/>
      <c r="CWD37" s="34"/>
      <c r="CWE37" s="34"/>
      <c r="CWF37" s="34"/>
      <c r="CWG37" s="34"/>
      <c r="CWH37" s="34"/>
      <c r="CWI37" s="34"/>
      <c r="CWJ37" s="34"/>
      <c r="CWK37" s="34"/>
      <c r="CWL37" s="34"/>
      <c r="CWM37" s="34"/>
      <c r="CWN37" s="34"/>
      <c r="CWO37" s="34"/>
      <c r="CWP37" s="34"/>
      <c r="CWQ37" s="34"/>
      <c r="CWR37" s="34"/>
      <c r="CWS37" s="34"/>
      <c r="CWT37" s="34"/>
      <c r="CWU37" s="34"/>
      <c r="CWV37" s="34"/>
      <c r="CWW37" s="34"/>
      <c r="CWX37" s="34"/>
      <c r="CWY37" s="34"/>
      <c r="CWZ37" s="34"/>
      <c r="CXA37" s="34"/>
      <c r="CXB37" s="34"/>
      <c r="CXC37" s="34"/>
      <c r="CXD37" s="34"/>
      <c r="CXE37" s="34"/>
      <c r="CXF37" s="34"/>
      <c r="CXG37" s="34"/>
      <c r="CXH37" s="34"/>
      <c r="CXI37" s="34"/>
      <c r="CXJ37" s="34"/>
      <c r="CXK37" s="34"/>
      <c r="CXL37" s="34"/>
      <c r="CXM37" s="34"/>
      <c r="CXN37" s="34"/>
      <c r="CXO37" s="34"/>
      <c r="CXP37" s="34"/>
      <c r="CXQ37" s="34"/>
      <c r="CXR37" s="34"/>
      <c r="CXS37" s="34"/>
      <c r="CXT37" s="34"/>
      <c r="CXU37" s="34"/>
      <c r="CXV37" s="34"/>
      <c r="CXW37" s="34"/>
      <c r="CXX37" s="34"/>
      <c r="CXY37" s="34"/>
      <c r="CXZ37" s="34"/>
      <c r="CYA37" s="34"/>
      <c r="CYB37" s="34"/>
      <c r="CYC37" s="34"/>
      <c r="CYD37" s="34"/>
      <c r="CYE37" s="34"/>
      <c r="CYF37" s="34"/>
      <c r="CYG37" s="34"/>
      <c r="CYH37" s="34"/>
      <c r="CYI37" s="34"/>
      <c r="CYJ37" s="34"/>
      <c r="CYK37" s="34"/>
      <c r="CYL37" s="34"/>
      <c r="CYM37" s="34"/>
      <c r="CYN37" s="34"/>
      <c r="CYO37" s="34"/>
      <c r="CYP37" s="34"/>
      <c r="CYQ37" s="34"/>
      <c r="CYR37" s="34"/>
      <c r="CYS37" s="34"/>
      <c r="CYT37" s="34"/>
      <c r="CYU37" s="34"/>
      <c r="CYV37" s="34"/>
      <c r="CYW37" s="34"/>
      <c r="CYX37" s="34"/>
      <c r="CYY37" s="34"/>
      <c r="CYZ37" s="34"/>
      <c r="CZA37" s="34"/>
      <c r="CZB37" s="34"/>
      <c r="CZC37" s="34"/>
      <c r="CZD37" s="34"/>
      <c r="CZE37" s="34"/>
      <c r="CZF37" s="34"/>
      <c r="CZG37" s="34"/>
      <c r="CZH37" s="34"/>
      <c r="CZI37" s="34"/>
      <c r="CZJ37" s="34"/>
      <c r="CZK37" s="34"/>
      <c r="CZL37" s="34"/>
      <c r="CZM37" s="34"/>
      <c r="CZN37" s="34"/>
      <c r="CZO37" s="34"/>
      <c r="CZP37" s="34"/>
      <c r="CZQ37" s="34"/>
      <c r="CZR37" s="34"/>
      <c r="CZS37" s="34"/>
      <c r="CZT37" s="34"/>
      <c r="CZU37" s="34"/>
      <c r="CZV37" s="34"/>
      <c r="CZW37" s="34"/>
      <c r="CZX37" s="34"/>
      <c r="CZY37" s="34"/>
      <c r="CZZ37" s="34"/>
      <c r="DAA37" s="34"/>
      <c r="DAB37" s="34"/>
      <c r="DAC37" s="34"/>
      <c r="DAD37" s="34"/>
      <c r="DAE37" s="34"/>
      <c r="DAF37" s="34"/>
      <c r="DAG37" s="34"/>
      <c r="DAH37" s="34"/>
      <c r="DAI37" s="34"/>
      <c r="DAJ37" s="34"/>
      <c r="DAK37" s="34"/>
      <c r="DAL37" s="34"/>
      <c r="DAM37" s="34"/>
      <c r="DAN37" s="34"/>
      <c r="DAO37" s="34"/>
      <c r="DAP37" s="34"/>
      <c r="DAQ37" s="34"/>
      <c r="DAR37" s="34"/>
      <c r="DAS37" s="34"/>
      <c r="DAT37" s="34"/>
      <c r="DAU37" s="34"/>
      <c r="DAV37" s="34"/>
      <c r="DAW37" s="34"/>
      <c r="DAX37" s="34"/>
      <c r="DAY37" s="34"/>
      <c r="DAZ37" s="34"/>
      <c r="DBA37" s="34"/>
      <c r="DBB37" s="34"/>
      <c r="DBC37" s="34"/>
      <c r="DBD37" s="34"/>
      <c r="DBE37" s="34"/>
      <c r="DBF37" s="34"/>
      <c r="DBG37" s="34"/>
      <c r="DBH37" s="34"/>
      <c r="DBI37" s="34"/>
      <c r="DBJ37" s="34"/>
      <c r="DBK37" s="34"/>
      <c r="DBL37" s="34"/>
      <c r="DBM37" s="34"/>
      <c r="DBN37" s="34"/>
      <c r="DBO37" s="34"/>
      <c r="DBP37" s="34"/>
      <c r="DBQ37" s="34"/>
      <c r="DBR37" s="34"/>
      <c r="DBS37" s="34"/>
      <c r="DBT37" s="34"/>
      <c r="DBU37" s="34"/>
      <c r="DBV37" s="34"/>
      <c r="DBW37" s="34"/>
      <c r="DBX37" s="34"/>
      <c r="DBY37" s="34"/>
      <c r="DBZ37" s="34"/>
      <c r="DCA37" s="34"/>
      <c r="DCB37" s="34"/>
      <c r="DCC37" s="34"/>
      <c r="DCD37" s="34"/>
      <c r="DCE37" s="34"/>
      <c r="DCF37" s="34"/>
      <c r="DCG37" s="34"/>
      <c r="DCH37" s="34"/>
      <c r="DCI37" s="34"/>
      <c r="DCJ37" s="34"/>
      <c r="DCK37" s="34"/>
      <c r="DCL37" s="34"/>
      <c r="DCM37" s="34"/>
      <c r="DCN37" s="34"/>
      <c r="DCO37" s="34"/>
      <c r="DCP37" s="34"/>
      <c r="DCQ37" s="34"/>
      <c r="DCR37" s="34"/>
      <c r="DCS37" s="34"/>
      <c r="DCT37" s="34"/>
      <c r="DCU37" s="34"/>
      <c r="DCV37" s="34"/>
      <c r="DCW37" s="34"/>
      <c r="DCX37" s="34"/>
      <c r="DCY37" s="34"/>
      <c r="DCZ37" s="34"/>
      <c r="DDA37" s="34"/>
      <c r="DDB37" s="34"/>
      <c r="DDC37" s="34"/>
      <c r="DDD37" s="34"/>
      <c r="DDE37" s="34"/>
      <c r="DDF37" s="34"/>
      <c r="DDG37" s="34"/>
      <c r="DDH37" s="34"/>
      <c r="DDI37" s="34"/>
      <c r="DDJ37" s="34"/>
      <c r="DDK37" s="34"/>
      <c r="DDL37" s="34"/>
      <c r="DDM37" s="34"/>
      <c r="DDN37" s="34"/>
      <c r="DDO37" s="34"/>
      <c r="DDP37" s="34"/>
      <c r="DDQ37" s="34"/>
      <c r="DDR37" s="34"/>
      <c r="DDS37" s="34"/>
      <c r="DDT37" s="34"/>
      <c r="DDU37" s="34"/>
      <c r="DDV37" s="34"/>
      <c r="DDW37" s="34"/>
      <c r="DDX37" s="34"/>
      <c r="DDY37" s="34"/>
      <c r="DDZ37" s="34"/>
      <c r="DEA37" s="34"/>
      <c r="DEB37" s="34"/>
      <c r="DEC37" s="34"/>
      <c r="DED37" s="34"/>
      <c r="DEE37" s="34"/>
      <c r="DEF37" s="34"/>
      <c r="DEG37" s="34"/>
      <c r="DEH37" s="34"/>
      <c r="DEI37" s="34"/>
      <c r="DEJ37" s="34"/>
      <c r="DEK37" s="34"/>
      <c r="DEL37" s="34"/>
      <c r="DEM37" s="34"/>
      <c r="DEN37" s="34"/>
      <c r="DEO37" s="34"/>
      <c r="DEP37" s="34"/>
      <c r="DEQ37" s="34"/>
      <c r="DER37" s="34"/>
      <c r="DES37" s="34"/>
      <c r="DET37" s="34"/>
      <c r="DEU37" s="34"/>
      <c r="DEV37" s="34"/>
      <c r="DEW37" s="34"/>
      <c r="DEX37" s="34"/>
      <c r="DEY37" s="34"/>
      <c r="DEZ37" s="34"/>
      <c r="DFA37" s="34"/>
      <c r="DFB37" s="34"/>
      <c r="DFC37" s="34"/>
      <c r="DFD37" s="34"/>
      <c r="DFE37" s="34"/>
      <c r="DFF37" s="34"/>
      <c r="DFG37" s="34"/>
      <c r="DFH37" s="34"/>
      <c r="DFI37" s="34"/>
      <c r="DFJ37" s="34"/>
      <c r="DFK37" s="34"/>
      <c r="DFL37" s="34"/>
      <c r="DFM37" s="34"/>
      <c r="DFN37" s="34"/>
      <c r="DFO37" s="34"/>
      <c r="DFP37" s="34"/>
      <c r="DFQ37" s="34"/>
      <c r="DFR37" s="34"/>
      <c r="DFS37" s="34"/>
      <c r="DFT37" s="34"/>
      <c r="DFU37" s="34"/>
      <c r="DFV37" s="34"/>
      <c r="DFW37" s="34"/>
      <c r="DFX37" s="34"/>
      <c r="DFY37" s="34"/>
      <c r="DFZ37" s="34"/>
      <c r="DGA37" s="34"/>
      <c r="DGB37" s="34"/>
      <c r="DGC37" s="34"/>
      <c r="DGD37" s="34"/>
      <c r="DGE37" s="34"/>
      <c r="DGF37" s="34"/>
      <c r="DGG37" s="34"/>
      <c r="DGH37" s="34"/>
      <c r="DGI37" s="34"/>
      <c r="DGJ37" s="34"/>
      <c r="DGK37" s="34"/>
      <c r="DGL37" s="34"/>
      <c r="DGM37" s="34"/>
      <c r="DGN37" s="34"/>
      <c r="DGO37" s="34"/>
      <c r="DGP37" s="34"/>
      <c r="DGQ37" s="34"/>
      <c r="DGR37" s="34"/>
      <c r="DGS37" s="34"/>
      <c r="DGT37" s="34"/>
      <c r="DGU37" s="34"/>
      <c r="DGV37" s="34"/>
      <c r="DGW37" s="34"/>
      <c r="DGX37" s="34"/>
      <c r="DGY37" s="34"/>
      <c r="DGZ37" s="34"/>
      <c r="DHA37" s="34"/>
      <c r="DHB37" s="34"/>
      <c r="DHC37" s="34"/>
      <c r="DHD37" s="34"/>
      <c r="DHE37" s="34"/>
      <c r="DHF37" s="34"/>
      <c r="DHG37" s="34"/>
      <c r="DHH37" s="34"/>
      <c r="DHI37" s="34"/>
      <c r="DHJ37" s="34"/>
      <c r="DHK37" s="34"/>
      <c r="DHL37" s="34"/>
      <c r="DHM37" s="34"/>
      <c r="DHN37" s="34"/>
      <c r="DHO37" s="34"/>
      <c r="DHP37" s="34"/>
      <c r="DHQ37" s="34"/>
      <c r="DHR37" s="34"/>
      <c r="DHS37" s="34"/>
      <c r="DHT37" s="34"/>
      <c r="DHU37" s="34"/>
      <c r="DHV37" s="34"/>
      <c r="DHW37" s="34"/>
      <c r="DHX37" s="34"/>
      <c r="DHY37" s="34"/>
      <c r="DHZ37" s="34"/>
      <c r="DIA37" s="34"/>
      <c r="DIB37" s="34"/>
      <c r="DIC37" s="34"/>
      <c r="DID37" s="34"/>
      <c r="DIE37" s="34"/>
      <c r="DIF37" s="34"/>
      <c r="DIG37" s="34"/>
      <c r="DIH37" s="34"/>
      <c r="DII37" s="34"/>
      <c r="DIJ37" s="34"/>
      <c r="DIK37" s="34"/>
      <c r="DIL37" s="34"/>
      <c r="DIM37" s="34"/>
      <c r="DIN37" s="34"/>
      <c r="DIO37" s="34"/>
      <c r="DIP37" s="34"/>
      <c r="DIQ37" s="34"/>
      <c r="DIR37" s="34"/>
      <c r="DIS37" s="34"/>
      <c r="DIT37" s="34"/>
      <c r="DIU37" s="34"/>
      <c r="DIV37" s="34"/>
      <c r="DIW37" s="34"/>
      <c r="DIX37" s="34"/>
      <c r="DIY37" s="34"/>
      <c r="DIZ37" s="34"/>
      <c r="DJA37" s="34"/>
      <c r="DJB37" s="34"/>
      <c r="DJC37" s="34"/>
      <c r="DJD37" s="34"/>
      <c r="DJE37" s="34"/>
      <c r="DJF37" s="34"/>
      <c r="DJG37" s="34"/>
      <c r="DJH37" s="34"/>
      <c r="DJI37" s="34"/>
      <c r="DJJ37" s="34"/>
      <c r="DJK37" s="34"/>
      <c r="DJL37" s="34"/>
      <c r="DJM37" s="34"/>
      <c r="DJN37" s="34"/>
      <c r="DJO37" s="34"/>
      <c r="DJP37" s="34"/>
      <c r="DJQ37" s="34"/>
      <c r="DJR37" s="34"/>
      <c r="DJS37" s="34"/>
      <c r="DJT37" s="34"/>
      <c r="DJU37" s="34"/>
      <c r="DJV37" s="34"/>
      <c r="DJW37" s="34"/>
      <c r="DJX37" s="34"/>
      <c r="DJY37" s="34"/>
      <c r="DJZ37" s="34"/>
      <c r="DKA37" s="34"/>
      <c r="DKB37" s="34"/>
      <c r="DKC37" s="34"/>
      <c r="DKD37" s="34"/>
      <c r="DKE37" s="34"/>
      <c r="DKF37" s="34"/>
      <c r="DKG37" s="34"/>
      <c r="DKH37" s="34"/>
      <c r="DKI37" s="34"/>
      <c r="DKJ37" s="34"/>
      <c r="DKK37" s="34"/>
      <c r="DKL37" s="34"/>
      <c r="DKM37" s="34"/>
      <c r="DKN37" s="34"/>
      <c r="DKO37" s="34"/>
      <c r="DKP37" s="34"/>
      <c r="DKQ37" s="34"/>
      <c r="DKR37" s="34"/>
      <c r="DKS37" s="34"/>
      <c r="DKT37" s="34"/>
      <c r="DKU37" s="34"/>
      <c r="DKV37" s="34"/>
      <c r="DKW37" s="34"/>
      <c r="DKX37" s="34"/>
      <c r="DKY37" s="34"/>
      <c r="DKZ37" s="34"/>
      <c r="DLA37" s="34"/>
      <c r="DLB37" s="34"/>
      <c r="DLC37" s="34"/>
      <c r="DLD37" s="34"/>
      <c r="DLE37" s="34"/>
      <c r="DLF37" s="34"/>
      <c r="DLG37" s="34"/>
      <c r="DLH37" s="34"/>
      <c r="DLI37" s="34"/>
      <c r="DLJ37" s="34"/>
      <c r="DLK37" s="34"/>
      <c r="DLL37" s="34"/>
      <c r="DLM37" s="34"/>
      <c r="DLN37" s="34"/>
      <c r="DLO37" s="34"/>
      <c r="DLP37" s="34"/>
      <c r="DLQ37" s="34"/>
      <c r="DLR37" s="34"/>
      <c r="DLS37" s="34"/>
      <c r="DLT37" s="34"/>
      <c r="DLU37" s="34"/>
      <c r="DLV37" s="34"/>
      <c r="DLW37" s="34"/>
      <c r="DLX37" s="34"/>
      <c r="DLY37" s="34"/>
      <c r="DLZ37" s="34"/>
      <c r="DMA37" s="34"/>
      <c r="DMB37" s="34"/>
      <c r="DMC37" s="34"/>
      <c r="DMD37" s="34"/>
      <c r="DME37" s="34"/>
      <c r="DMF37" s="34"/>
      <c r="DMG37" s="34"/>
      <c r="DMH37" s="34"/>
      <c r="DMI37" s="34"/>
      <c r="DMJ37" s="34"/>
      <c r="DMK37" s="34"/>
      <c r="DML37" s="34"/>
      <c r="DMM37" s="34"/>
      <c r="DMN37" s="34"/>
      <c r="DMO37" s="34"/>
      <c r="DMP37" s="34"/>
      <c r="DMQ37" s="34"/>
      <c r="DMR37" s="34"/>
      <c r="DMS37" s="34"/>
      <c r="DMT37" s="34"/>
      <c r="DMU37" s="34"/>
      <c r="DMV37" s="34"/>
      <c r="DMW37" s="34"/>
      <c r="DMX37" s="34"/>
      <c r="DMY37" s="34"/>
      <c r="DMZ37" s="34"/>
      <c r="DNA37" s="34"/>
      <c r="DNB37" s="34"/>
      <c r="DNC37" s="34"/>
      <c r="DND37" s="34"/>
      <c r="DNE37" s="34"/>
      <c r="DNF37" s="34"/>
      <c r="DNG37" s="34"/>
      <c r="DNH37" s="34"/>
      <c r="DNI37" s="34"/>
      <c r="DNJ37" s="34"/>
      <c r="DNK37" s="34"/>
      <c r="DNL37" s="34"/>
      <c r="DNM37" s="34"/>
      <c r="DNN37" s="34"/>
      <c r="DNO37" s="34"/>
      <c r="DNP37" s="34"/>
      <c r="DNQ37" s="34"/>
      <c r="DNR37" s="34"/>
      <c r="DNS37" s="34"/>
      <c r="DNT37" s="34"/>
      <c r="DNU37" s="34"/>
      <c r="DNV37" s="34"/>
      <c r="DNW37" s="34"/>
      <c r="DNX37" s="34"/>
      <c r="DNY37" s="34"/>
      <c r="DNZ37" s="34"/>
      <c r="DOA37" s="34"/>
      <c r="DOB37" s="34"/>
      <c r="DOC37" s="34"/>
      <c r="DOD37" s="34"/>
      <c r="DOE37" s="34"/>
      <c r="DOF37" s="34"/>
      <c r="DOG37" s="34"/>
      <c r="DOH37" s="34"/>
      <c r="DOI37" s="34"/>
      <c r="DOJ37" s="34"/>
      <c r="DOK37" s="34"/>
      <c r="DOL37" s="34"/>
      <c r="DOM37" s="34"/>
      <c r="DON37" s="34"/>
      <c r="DOO37" s="34"/>
      <c r="DOP37" s="34"/>
      <c r="DOQ37" s="34"/>
      <c r="DOR37" s="34"/>
      <c r="DOS37" s="34"/>
      <c r="DOT37" s="34"/>
      <c r="DOU37" s="34"/>
      <c r="DOV37" s="34"/>
      <c r="DOW37" s="34"/>
      <c r="DOX37" s="34"/>
      <c r="DOY37" s="34"/>
      <c r="DOZ37" s="34"/>
      <c r="DPA37" s="34"/>
      <c r="DPB37" s="34"/>
      <c r="DPC37" s="34"/>
      <c r="DPD37" s="34"/>
      <c r="DPE37" s="34"/>
      <c r="DPF37" s="34"/>
      <c r="DPG37" s="34"/>
      <c r="DPH37" s="34"/>
      <c r="DPI37" s="34"/>
      <c r="DPJ37" s="34"/>
      <c r="DPK37" s="34"/>
      <c r="DPL37" s="34"/>
      <c r="DPM37" s="34"/>
      <c r="DPN37" s="34"/>
      <c r="DPO37" s="34"/>
      <c r="DPP37" s="34"/>
      <c r="DPQ37" s="34"/>
      <c r="DPR37" s="34"/>
      <c r="DPS37" s="34"/>
      <c r="DPT37" s="34"/>
      <c r="DPU37" s="34"/>
      <c r="DPV37" s="34"/>
      <c r="DPW37" s="34"/>
      <c r="DPX37" s="34"/>
      <c r="DPY37" s="34"/>
      <c r="DPZ37" s="34"/>
      <c r="DQA37" s="34"/>
      <c r="DQB37" s="34"/>
      <c r="DQC37" s="34"/>
      <c r="DQD37" s="34"/>
      <c r="DQE37" s="34"/>
      <c r="DQF37" s="34"/>
      <c r="DQG37" s="34"/>
      <c r="DQH37" s="34"/>
      <c r="DQI37" s="34"/>
      <c r="DQJ37" s="34"/>
      <c r="DQK37" s="34"/>
      <c r="DQL37" s="34"/>
      <c r="DQM37" s="34"/>
      <c r="DQN37" s="34"/>
      <c r="DQO37" s="34"/>
      <c r="DQP37" s="34"/>
      <c r="DQQ37" s="34"/>
      <c r="DQR37" s="34"/>
      <c r="DQS37" s="34"/>
      <c r="DQT37" s="34"/>
      <c r="DQU37" s="34"/>
      <c r="DQV37" s="34"/>
      <c r="DQW37" s="34"/>
      <c r="DQX37" s="34"/>
      <c r="DQY37" s="34"/>
      <c r="DQZ37" s="34"/>
      <c r="DRA37" s="34"/>
      <c r="DRB37" s="34"/>
      <c r="DRC37" s="34"/>
      <c r="DRD37" s="34"/>
      <c r="DRE37" s="34"/>
      <c r="DRF37" s="34"/>
      <c r="DRG37" s="34"/>
      <c r="DRH37" s="34"/>
      <c r="DRI37" s="34"/>
      <c r="DRJ37" s="34"/>
      <c r="DRK37" s="34"/>
      <c r="DRL37" s="34"/>
      <c r="DRM37" s="34"/>
      <c r="DRN37" s="34"/>
      <c r="DRO37" s="34"/>
      <c r="DRP37" s="34"/>
      <c r="DRQ37" s="34"/>
      <c r="DRR37" s="34"/>
      <c r="DRS37" s="34"/>
      <c r="DRT37" s="34"/>
      <c r="DRU37" s="34"/>
      <c r="DRV37" s="34"/>
      <c r="DRW37" s="34"/>
      <c r="DRX37" s="34"/>
      <c r="DRY37" s="34"/>
      <c r="DRZ37" s="34"/>
      <c r="DSA37" s="34"/>
      <c r="DSB37" s="34"/>
      <c r="DSC37" s="34"/>
      <c r="DSD37" s="34"/>
      <c r="DSE37" s="34"/>
      <c r="DSF37" s="34"/>
      <c r="DSG37" s="34"/>
      <c r="DSH37" s="34"/>
      <c r="DSI37" s="34"/>
      <c r="DSJ37" s="34"/>
      <c r="DSK37" s="34"/>
      <c r="DSL37" s="34"/>
      <c r="DSM37" s="34"/>
      <c r="DSN37" s="34"/>
      <c r="DSO37" s="34"/>
      <c r="DSP37" s="34"/>
      <c r="DSQ37" s="34"/>
      <c r="DSR37" s="34"/>
      <c r="DSS37" s="34"/>
      <c r="DST37" s="34"/>
      <c r="DSU37" s="34"/>
      <c r="DSV37" s="34"/>
      <c r="DSW37" s="34"/>
      <c r="DSX37" s="34"/>
      <c r="DSY37" s="34"/>
      <c r="DSZ37" s="34"/>
      <c r="DTA37" s="34"/>
      <c r="DTB37" s="34"/>
      <c r="DTC37" s="34"/>
      <c r="DTD37" s="34"/>
      <c r="DTE37" s="34"/>
      <c r="DTF37" s="34"/>
      <c r="DTG37" s="34"/>
      <c r="DTH37" s="34"/>
      <c r="DTI37" s="34"/>
      <c r="DTJ37" s="34"/>
      <c r="DTK37" s="34"/>
      <c r="DTL37" s="34"/>
      <c r="DTM37" s="34"/>
      <c r="DTN37" s="34"/>
      <c r="DTO37" s="34"/>
      <c r="DTP37" s="34"/>
      <c r="DTQ37" s="34"/>
      <c r="DTR37" s="34"/>
      <c r="DTS37" s="34"/>
      <c r="DTT37" s="34"/>
      <c r="DTU37" s="34"/>
      <c r="DTV37" s="34"/>
      <c r="DTW37" s="34"/>
      <c r="DTX37" s="34"/>
      <c r="DTY37" s="34"/>
      <c r="DTZ37" s="34"/>
      <c r="DUA37" s="34"/>
      <c r="DUB37" s="34"/>
      <c r="DUC37" s="34"/>
      <c r="DUD37" s="34"/>
      <c r="DUE37" s="34"/>
      <c r="DUF37" s="34"/>
      <c r="DUG37" s="34"/>
      <c r="DUH37" s="34"/>
      <c r="DUI37" s="34"/>
      <c r="DUJ37" s="34"/>
      <c r="DUK37" s="34"/>
      <c r="DUL37" s="34"/>
      <c r="DUM37" s="34"/>
      <c r="DUN37" s="34"/>
      <c r="DUO37" s="34"/>
      <c r="DUP37" s="34"/>
      <c r="DUQ37" s="34"/>
      <c r="DUR37" s="34"/>
      <c r="DUS37" s="34"/>
      <c r="DUT37" s="34"/>
      <c r="DUU37" s="34"/>
      <c r="DUV37" s="34"/>
      <c r="DUW37" s="34"/>
      <c r="DUX37" s="34"/>
      <c r="DUY37" s="34"/>
      <c r="DUZ37" s="34"/>
      <c r="DVA37" s="34"/>
      <c r="DVB37" s="34"/>
      <c r="DVC37" s="34"/>
      <c r="DVD37" s="34"/>
      <c r="DVE37" s="34"/>
      <c r="DVF37" s="34"/>
      <c r="DVG37" s="34"/>
      <c r="DVH37" s="34"/>
      <c r="DVI37" s="34"/>
      <c r="DVJ37" s="34"/>
      <c r="DVK37" s="34"/>
      <c r="DVL37" s="34"/>
      <c r="DVM37" s="34"/>
      <c r="DVN37" s="34"/>
      <c r="DVO37" s="34"/>
      <c r="DVP37" s="34"/>
      <c r="DVQ37" s="34"/>
      <c r="DVR37" s="34"/>
      <c r="DVS37" s="34"/>
      <c r="DVT37" s="34"/>
      <c r="DVU37" s="34"/>
      <c r="DVV37" s="34"/>
      <c r="DVW37" s="34"/>
      <c r="DVX37" s="34"/>
      <c r="DVY37" s="34"/>
      <c r="DVZ37" s="34"/>
      <c r="DWA37" s="34"/>
      <c r="DWB37" s="34"/>
      <c r="DWC37" s="34"/>
      <c r="DWD37" s="34"/>
      <c r="DWE37" s="34"/>
      <c r="DWF37" s="34"/>
      <c r="DWG37" s="34"/>
      <c r="DWH37" s="34"/>
      <c r="DWI37" s="34"/>
      <c r="DWJ37" s="34"/>
      <c r="DWK37" s="34"/>
      <c r="DWL37" s="34"/>
      <c r="DWM37" s="34"/>
      <c r="DWN37" s="34"/>
      <c r="DWO37" s="34"/>
      <c r="DWP37" s="34"/>
      <c r="DWQ37" s="34"/>
      <c r="DWR37" s="34"/>
      <c r="DWS37" s="34"/>
      <c r="DWT37" s="34"/>
      <c r="DWU37" s="34"/>
      <c r="DWV37" s="34"/>
      <c r="DWW37" s="34"/>
      <c r="DWX37" s="34"/>
      <c r="DWY37" s="34"/>
      <c r="DWZ37" s="34"/>
      <c r="DXA37" s="34"/>
      <c r="DXB37" s="34"/>
      <c r="DXC37" s="34"/>
      <c r="DXD37" s="34"/>
      <c r="DXE37" s="34"/>
      <c r="DXF37" s="34"/>
      <c r="DXG37" s="34"/>
      <c r="DXH37" s="34"/>
      <c r="DXI37" s="34"/>
      <c r="DXJ37" s="34"/>
      <c r="DXK37" s="34"/>
      <c r="DXL37" s="34"/>
      <c r="DXM37" s="34"/>
      <c r="DXN37" s="34"/>
      <c r="DXO37" s="34"/>
      <c r="DXP37" s="34"/>
      <c r="DXQ37" s="34"/>
      <c r="DXR37" s="34"/>
      <c r="DXS37" s="34"/>
      <c r="DXT37" s="34"/>
      <c r="DXU37" s="34"/>
      <c r="DXV37" s="34"/>
      <c r="DXW37" s="34"/>
      <c r="DXX37" s="34"/>
      <c r="DXY37" s="34"/>
      <c r="DXZ37" s="34"/>
      <c r="DYA37" s="34"/>
      <c r="DYB37" s="34"/>
      <c r="DYC37" s="34"/>
      <c r="DYD37" s="34"/>
      <c r="DYE37" s="34"/>
      <c r="DYF37" s="34"/>
      <c r="DYG37" s="34"/>
      <c r="DYH37" s="34"/>
      <c r="DYI37" s="34"/>
      <c r="DYJ37" s="34"/>
      <c r="DYK37" s="34"/>
      <c r="DYL37" s="34"/>
      <c r="DYM37" s="34"/>
      <c r="DYN37" s="34"/>
      <c r="DYO37" s="34"/>
      <c r="DYP37" s="34"/>
      <c r="DYQ37" s="34"/>
      <c r="DYR37" s="34"/>
      <c r="DYS37" s="34"/>
      <c r="DYT37" s="34"/>
      <c r="DYU37" s="34"/>
      <c r="DYV37" s="34"/>
      <c r="DYW37" s="34"/>
      <c r="DYX37" s="34"/>
      <c r="DYY37" s="34"/>
      <c r="DYZ37" s="34"/>
      <c r="DZA37" s="34"/>
      <c r="DZB37" s="34"/>
      <c r="DZC37" s="34"/>
      <c r="DZD37" s="34"/>
      <c r="DZE37" s="34"/>
      <c r="DZF37" s="34"/>
      <c r="DZG37" s="34"/>
      <c r="DZH37" s="34"/>
      <c r="DZI37" s="34"/>
      <c r="DZJ37" s="34"/>
      <c r="DZK37" s="34"/>
      <c r="DZL37" s="34"/>
      <c r="DZM37" s="34"/>
      <c r="DZN37" s="34"/>
      <c r="DZO37" s="34"/>
      <c r="DZP37" s="34"/>
      <c r="DZQ37" s="34"/>
      <c r="DZR37" s="34"/>
      <c r="DZS37" s="34"/>
      <c r="DZT37" s="34"/>
      <c r="DZU37" s="34"/>
      <c r="DZV37" s="34"/>
      <c r="DZW37" s="34"/>
      <c r="DZX37" s="34"/>
      <c r="DZY37" s="34"/>
      <c r="DZZ37" s="34"/>
      <c r="EAA37" s="34"/>
      <c r="EAB37" s="34"/>
      <c r="EAC37" s="34"/>
      <c r="EAD37" s="34"/>
      <c r="EAE37" s="34"/>
      <c r="EAF37" s="34"/>
      <c r="EAG37" s="34"/>
      <c r="EAH37" s="34"/>
      <c r="EAI37" s="34"/>
      <c r="EAJ37" s="34"/>
      <c r="EAK37" s="34"/>
      <c r="EAL37" s="34"/>
      <c r="EAM37" s="34"/>
      <c r="EAN37" s="34"/>
      <c r="EAO37" s="34"/>
      <c r="EAP37" s="34"/>
      <c r="EAQ37" s="34"/>
      <c r="EAR37" s="34"/>
      <c r="EAS37" s="34"/>
      <c r="EAT37" s="34"/>
      <c r="EAU37" s="34"/>
      <c r="EAV37" s="34"/>
      <c r="EAW37" s="34"/>
      <c r="EAX37" s="34"/>
      <c r="EAY37" s="34"/>
      <c r="EAZ37" s="34"/>
      <c r="EBA37" s="34"/>
      <c r="EBB37" s="34"/>
      <c r="EBC37" s="34"/>
      <c r="EBD37" s="34"/>
      <c r="EBE37" s="34"/>
      <c r="EBF37" s="34"/>
      <c r="EBG37" s="34"/>
      <c r="EBH37" s="34"/>
      <c r="EBI37" s="34"/>
      <c r="EBJ37" s="34"/>
      <c r="EBK37" s="34"/>
      <c r="EBL37" s="34"/>
      <c r="EBM37" s="34"/>
      <c r="EBN37" s="34"/>
      <c r="EBO37" s="34"/>
      <c r="EBP37" s="34"/>
      <c r="EBQ37" s="34"/>
      <c r="EBR37" s="34"/>
      <c r="EBS37" s="34"/>
      <c r="EBT37" s="34"/>
      <c r="EBU37" s="34"/>
      <c r="EBV37" s="34"/>
      <c r="EBW37" s="34"/>
      <c r="EBX37" s="34"/>
      <c r="EBY37" s="34"/>
      <c r="EBZ37" s="34"/>
      <c r="ECA37" s="34"/>
      <c r="ECB37" s="34"/>
      <c r="ECC37" s="34"/>
      <c r="ECD37" s="34"/>
      <c r="ECE37" s="34"/>
      <c r="ECF37" s="34"/>
      <c r="ECG37" s="34"/>
      <c r="ECH37" s="34"/>
      <c r="ECI37" s="34"/>
      <c r="ECJ37" s="34"/>
      <c r="ECK37" s="34"/>
      <c r="ECL37" s="34"/>
      <c r="ECM37" s="34"/>
      <c r="ECN37" s="34"/>
      <c r="ECO37" s="34"/>
      <c r="ECP37" s="34"/>
      <c r="ECQ37" s="34"/>
      <c r="ECR37" s="34"/>
      <c r="ECS37" s="34"/>
      <c r="ECT37" s="34"/>
      <c r="ECU37" s="34"/>
      <c r="ECV37" s="34"/>
      <c r="ECW37" s="34"/>
      <c r="ECX37" s="34"/>
      <c r="ECY37" s="34"/>
      <c r="ECZ37" s="34"/>
      <c r="EDA37" s="34"/>
      <c r="EDB37" s="34"/>
      <c r="EDC37" s="34"/>
      <c r="EDD37" s="34"/>
      <c r="EDE37" s="34"/>
      <c r="EDF37" s="34"/>
      <c r="EDG37" s="34"/>
      <c r="EDH37" s="34"/>
      <c r="EDI37" s="34"/>
      <c r="EDJ37" s="34"/>
      <c r="EDK37" s="34"/>
      <c r="EDL37" s="34"/>
      <c r="EDM37" s="34"/>
      <c r="EDN37" s="34"/>
      <c r="EDO37" s="34"/>
      <c r="EDP37" s="34"/>
      <c r="EDQ37" s="34"/>
      <c r="EDR37" s="34"/>
      <c r="EDS37" s="34"/>
      <c r="EDT37" s="34"/>
      <c r="EDU37" s="34"/>
      <c r="EDV37" s="34"/>
      <c r="EDW37" s="34"/>
      <c r="EDX37" s="34"/>
      <c r="EDY37" s="34"/>
      <c r="EDZ37" s="34"/>
      <c r="EEA37" s="34"/>
      <c r="EEB37" s="34"/>
      <c r="EEC37" s="34"/>
      <c r="EED37" s="34"/>
      <c r="EEE37" s="34"/>
      <c r="EEF37" s="34"/>
      <c r="EEG37" s="34"/>
      <c r="EEH37" s="34"/>
      <c r="EEI37" s="34"/>
      <c r="EEJ37" s="34"/>
      <c r="EEK37" s="34"/>
      <c r="EEL37" s="34"/>
      <c r="EEM37" s="34"/>
      <c r="EEN37" s="34"/>
      <c r="EEO37" s="34"/>
      <c r="EEP37" s="34"/>
      <c r="EEQ37" s="34"/>
      <c r="EER37" s="34"/>
      <c r="EES37" s="34"/>
      <c r="EET37" s="34"/>
      <c r="EEU37" s="34"/>
      <c r="EEV37" s="34"/>
      <c r="EEW37" s="34"/>
      <c r="EEX37" s="34"/>
      <c r="EEY37" s="34"/>
      <c r="EEZ37" s="34"/>
      <c r="EFA37" s="34"/>
      <c r="EFB37" s="34"/>
      <c r="EFC37" s="34"/>
      <c r="EFD37" s="34"/>
      <c r="EFE37" s="34"/>
      <c r="EFF37" s="34"/>
      <c r="EFG37" s="34"/>
      <c r="EFH37" s="34"/>
      <c r="EFI37" s="34"/>
      <c r="EFJ37" s="34"/>
      <c r="EFK37" s="34"/>
      <c r="EFL37" s="34"/>
      <c r="EFM37" s="34"/>
      <c r="EFN37" s="34"/>
      <c r="EFO37" s="34"/>
      <c r="EFP37" s="34"/>
      <c r="EFQ37" s="34"/>
      <c r="EFR37" s="34"/>
      <c r="EFS37" s="34"/>
      <c r="EFT37" s="34"/>
      <c r="EFU37" s="34"/>
      <c r="EFV37" s="34"/>
      <c r="EFW37" s="34"/>
      <c r="EFX37" s="34"/>
      <c r="EFY37" s="34"/>
      <c r="EFZ37" s="34"/>
      <c r="EGA37" s="34"/>
      <c r="EGB37" s="34"/>
      <c r="EGC37" s="34"/>
      <c r="EGD37" s="34"/>
      <c r="EGE37" s="34"/>
      <c r="EGF37" s="34"/>
      <c r="EGG37" s="34"/>
      <c r="EGH37" s="34"/>
      <c r="EGI37" s="34"/>
      <c r="EGJ37" s="34"/>
      <c r="EGK37" s="34"/>
      <c r="EGL37" s="34"/>
      <c r="EGM37" s="34"/>
      <c r="EGN37" s="34"/>
      <c r="EGO37" s="34"/>
      <c r="EGP37" s="34"/>
      <c r="EGQ37" s="34"/>
      <c r="EGR37" s="34"/>
      <c r="EGS37" s="34"/>
      <c r="EGT37" s="34"/>
      <c r="EGU37" s="34"/>
      <c r="EGV37" s="34"/>
      <c r="EGW37" s="34"/>
      <c r="EGX37" s="34"/>
      <c r="EGY37" s="34"/>
      <c r="EGZ37" s="34"/>
      <c r="EHA37" s="34"/>
      <c r="EHB37" s="34"/>
      <c r="EHC37" s="34"/>
      <c r="EHD37" s="34"/>
      <c r="EHE37" s="34"/>
      <c r="EHF37" s="34"/>
      <c r="EHG37" s="34"/>
      <c r="EHH37" s="34"/>
      <c r="EHI37" s="34"/>
      <c r="EHJ37" s="34"/>
      <c r="EHK37" s="34"/>
      <c r="EHL37" s="34"/>
      <c r="EHM37" s="34"/>
      <c r="EHN37" s="34"/>
      <c r="EHO37" s="34"/>
      <c r="EHP37" s="34"/>
      <c r="EHQ37" s="34"/>
      <c r="EHR37" s="34"/>
      <c r="EHS37" s="34"/>
      <c r="EHT37" s="34"/>
      <c r="EHU37" s="34"/>
      <c r="EHV37" s="34"/>
      <c r="EHW37" s="34"/>
      <c r="EHX37" s="34"/>
      <c r="EHY37" s="34"/>
      <c r="EHZ37" s="34"/>
      <c r="EIA37" s="34"/>
      <c r="EIB37" s="34"/>
      <c r="EIC37" s="34"/>
      <c r="EID37" s="34"/>
      <c r="EIE37" s="34"/>
      <c r="EIF37" s="34"/>
      <c r="EIG37" s="34"/>
      <c r="EIH37" s="34"/>
      <c r="EII37" s="34"/>
      <c r="EIJ37" s="34"/>
      <c r="EIK37" s="34"/>
      <c r="EIL37" s="34"/>
      <c r="EIM37" s="34"/>
      <c r="EIN37" s="34"/>
      <c r="EIO37" s="34"/>
      <c r="EIP37" s="34"/>
      <c r="EIQ37" s="34"/>
      <c r="EIR37" s="34"/>
      <c r="EIS37" s="34"/>
      <c r="EIT37" s="34"/>
      <c r="EIU37" s="34"/>
      <c r="EIV37" s="34"/>
      <c r="EIW37" s="34"/>
      <c r="EIX37" s="34"/>
      <c r="EIY37" s="34"/>
      <c r="EIZ37" s="34"/>
      <c r="EJA37" s="34"/>
      <c r="EJB37" s="34"/>
      <c r="EJC37" s="34"/>
      <c r="EJD37" s="34"/>
      <c r="EJE37" s="34"/>
      <c r="EJF37" s="34"/>
      <c r="EJG37" s="34"/>
      <c r="EJH37" s="34"/>
      <c r="EJI37" s="34"/>
      <c r="EJJ37" s="34"/>
      <c r="EJK37" s="34"/>
      <c r="EJL37" s="34"/>
      <c r="EJM37" s="34"/>
      <c r="EJN37" s="34"/>
      <c r="EJO37" s="34"/>
      <c r="EJP37" s="34"/>
      <c r="EJQ37" s="34"/>
      <c r="EJR37" s="34"/>
      <c r="EJS37" s="34"/>
      <c r="EJT37" s="34"/>
      <c r="EJU37" s="34"/>
      <c r="EJV37" s="34"/>
      <c r="EJW37" s="34"/>
      <c r="EJX37" s="34"/>
      <c r="EJY37" s="34"/>
      <c r="EJZ37" s="34"/>
      <c r="EKA37" s="34"/>
      <c r="EKB37" s="34"/>
      <c r="EKC37" s="34"/>
      <c r="EKD37" s="34"/>
      <c r="EKE37" s="34"/>
      <c r="EKF37" s="34"/>
      <c r="EKG37" s="34"/>
      <c r="EKH37" s="34"/>
      <c r="EKI37" s="34"/>
      <c r="EKJ37" s="34"/>
      <c r="EKK37" s="34"/>
      <c r="EKL37" s="34"/>
      <c r="EKM37" s="34"/>
      <c r="EKN37" s="34"/>
      <c r="EKO37" s="34"/>
      <c r="EKP37" s="34"/>
      <c r="EKQ37" s="34"/>
      <c r="EKR37" s="34"/>
      <c r="EKS37" s="34"/>
      <c r="EKT37" s="34"/>
      <c r="EKU37" s="34"/>
      <c r="EKV37" s="34"/>
      <c r="EKW37" s="34"/>
      <c r="EKX37" s="34"/>
      <c r="EKY37" s="34"/>
      <c r="EKZ37" s="34"/>
      <c r="ELA37" s="34"/>
      <c r="ELB37" s="34"/>
      <c r="ELC37" s="34"/>
      <c r="ELD37" s="34"/>
      <c r="ELE37" s="34"/>
      <c r="ELF37" s="34"/>
      <c r="ELG37" s="34"/>
      <c r="ELH37" s="34"/>
      <c r="ELI37" s="34"/>
      <c r="ELJ37" s="34"/>
      <c r="ELK37" s="34"/>
      <c r="ELL37" s="34"/>
      <c r="ELM37" s="34"/>
      <c r="ELN37" s="34"/>
      <c r="ELO37" s="34"/>
      <c r="ELP37" s="34"/>
      <c r="ELQ37" s="34"/>
      <c r="ELR37" s="34"/>
      <c r="ELS37" s="34"/>
      <c r="ELT37" s="34"/>
      <c r="ELU37" s="34"/>
      <c r="ELV37" s="34"/>
      <c r="ELW37" s="34"/>
      <c r="ELX37" s="34"/>
      <c r="ELY37" s="34"/>
      <c r="ELZ37" s="34"/>
      <c r="EMA37" s="34"/>
      <c r="EMB37" s="34"/>
      <c r="EMC37" s="34"/>
      <c r="EMD37" s="34"/>
      <c r="EME37" s="34"/>
      <c r="EMF37" s="34"/>
      <c r="EMG37" s="34"/>
      <c r="EMH37" s="34"/>
      <c r="EMI37" s="34"/>
      <c r="EMJ37" s="34"/>
      <c r="EMK37" s="34"/>
      <c r="EML37" s="34"/>
      <c r="EMM37" s="34"/>
      <c r="EMN37" s="34"/>
      <c r="EMO37" s="34"/>
      <c r="EMP37" s="34"/>
      <c r="EMQ37" s="34"/>
      <c r="EMR37" s="34"/>
      <c r="EMS37" s="34"/>
      <c r="EMT37" s="34"/>
      <c r="EMU37" s="34"/>
      <c r="EMV37" s="34"/>
      <c r="EMW37" s="34"/>
      <c r="EMX37" s="34"/>
      <c r="EMY37" s="34"/>
      <c r="EMZ37" s="34"/>
      <c r="ENA37" s="34"/>
      <c r="ENB37" s="34"/>
      <c r="ENC37" s="34"/>
      <c r="END37" s="34"/>
      <c r="ENE37" s="34"/>
      <c r="ENF37" s="34"/>
      <c r="ENG37" s="34"/>
      <c r="ENH37" s="34"/>
      <c r="ENI37" s="34"/>
      <c r="ENJ37" s="34"/>
      <c r="ENK37" s="34"/>
      <c r="ENL37" s="34"/>
      <c r="ENM37" s="34"/>
      <c r="ENN37" s="34"/>
      <c r="ENO37" s="34"/>
      <c r="ENP37" s="34"/>
      <c r="ENQ37" s="34"/>
      <c r="ENR37" s="34"/>
      <c r="ENS37" s="34"/>
      <c r="ENT37" s="34"/>
      <c r="ENU37" s="34"/>
      <c r="ENV37" s="34"/>
      <c r="ENW37" s="34"/>
      <c r="ENX37" s="34"/>
      <c r="ENY37" s="34"/>
      <c r="ENZ37" s="34"/>
      <c r="EOA37" s="34"/>
      <c r="EOB37" s="34"/>
      <c r="EOC37" s="34"/>
      <c r="EOD37" s="34"/>
      <c r="EOE37" s="34"/>
      <c r="EOF37" s="34"/>
      <c r="EOG37" s="34"/>
      <c r="EOH37" s="34"/>
      <c r="EOI37" s="34"/>
      <c r="EOJ37" s="34"/>
      <c r="EOK37" s="34"/>
      <c r="EOL37" s="34"/>
      <c r="EOM37" s="34"/>
      <c r="EON37" s="34"/>
      <c r="EOO37" s="34"/>
      <c r="EOP37" s="34"/>
      <c r="EOQ37" s="34"/>
      <c r="EOR37" s="34"/>
      <c r="EOS37" s="34"/>
      <c r="EOT37" s="34"/>
      <c r="EOU37" s="34"/>
      <c r="EOV37" s="34"/>
      <c r="EOW37" s="34"/>
      <c r="EOX37" s="34"/>
      <c r="EOY37" s="34"/>
      <c r="EOZ37" s="34"/>
      <c r="EPA37" s="34"/>
      <c r="EPB37" s="34"/>
      <c r="EPC37" s="34"/>
      <c r="EPD37" s="34"/>
      <c r="EPE37" s="34"/>
      <c r="EPF37" s="34"/>
      <c r="EPG37" s="34"/>
      <c r="EPH37" s="34"/>
      <c r="EPI37" s="34"/>
      <c r="EPJ37" s="34"/>
      <c r="EPK37" s="34"/>
      <c r="EPL37" s="34"/>
      <c r="EPM37" s="34"/>
      <c r="EPN37" s="34"/>
      <c r="EPO37" s="34"/>
      <c r="EPP37" s="34"/>
      <c r="EPQ37" s="34"/>
      <c r="EPR37" s="34"/>
      <c r="EPS37" s="34"/>
      <c r="EPT37" s="34"/>
      <c r="EPU37" s="34"/>
      <c r="EPV37" s="34"/>
      <c r="EPW37" s="34"/>
      <c r="EPX37" s="34"/>
      <c r="EPY37" s="34"/>
      <c r="EPZ37" s="34"/>
      <c r="EQA37" s="34"/>
      <c r="EQB37" s="34"/>
      <c r="EQC37" s="34"/>
      <c r="EQD37" s="34"/>
      <c r="EQE37" s="34"/>
      <c r="EQF37" s="34"/>
      <c r="EQG37" s="34"/>
      <c r="EQH37" s="34"/>
      <c r="EQI37" s="34"/>
      <c r="EQJ37" s="34"/>
      <c r="EQK37" s="34"/>
      <c r="EQL37" s="34"/>
      <c r="EQM37" s="34"/>
      <c r="EQN37" s="34"/>
      <c r="EQO37" s="34"/>
      <c r="EQP37" s="34"/>
      <c r="EQQ37" s="34"/>
      <c r="EQR37" s="34"/>
      <c r="EQS37" s="34"/>
      <c r="EQT37" s="34"/>
      <c r="EQU37" s="34"/>
      <c r="EQV37" s="34"/>
      <c r="EQW37" s="34"/>
      <c r="EQX37" s="34"/>
      <c r="EQY37" s="34"/>
      <c r="EQZ37" s="34"/>
      <c r="ERA37" s="34"/>
      <c r="ERB37" s="34"/>
      <c r="ERC37" s="34"/>
      <c r="ERD37" s="34"/>
      <c r="ERE37" s="34"/>
      <c r="ERF37" s="34"/>
      <c r="ERG37" s="34"/>
      <c r="ERH37" s="34"/>
      <c r="ERI37" s="34"/>
      <c r="ERJ37" s="34"/>
      <c r="ERK37" s="34"/>
      <c r="ERL37" s="34"/>
      <c r="ERM37" s="34"/>
      <c r="ERN37" s="34"/>
      <c r="ERO37" s="34"/>
      <c r="ERP37" s="34"/>
      <c r="ERQ37" s="34"/>
      <c r="ERR37" s="34"/>
      <c r="ERS37" s="34"/>
      <c r="ERT37" s="34"/>
      <c r="ERU37" s="34"/>
      <c r="ERV37" s="34"/>
      <c r="ERW37" s="34"/>
      <c r="ERX37" s="34"/>
      <c r="ERY37" s="34"/>
      <c r="ERZ37" s="34"/>
      <c r="ESA37" s="34"/>
      <c r="ESB37" s="34"/>
      <c r="ESC37" s="34"/>
      <c r="ESD37" s="34"/>
      <c r="ESE37" s="34"/>
      <c r="ESF37" s="34"/>
      <c r="ESG37" s="34"/>
      <c r="ESH37" s="34"/>
      <c r="ESI37" s="34"/>
      <c r="ESJ37" s="34"/>
      <c r="ESK37" s="34"/>
      <c r="ESL37" s="34"/>
      <c r="ESM37" s="34"/>
      <c r="ESN37" s="34"/>
      <c r="ESO37" s="34"/>
      <c r="ESP37" s="34"/>
      <c r="ESQ37" s="34"/>
      <c r="ESR37" s="34"/>
      <c r="ESS37" s="34"/>
      <c r="EST37" s="34"/>
      <c r="ESU37" s="34"/>
      <c r="ESV37" s="34"/>
      <c r="ESW37" s="34"/>
      <c r="ESX37" s="34"/>
      <c r="ESY37" s="34"/>
      <c r="ESZ37" s="34"/>
      <c r="ETA37" s="34"/>
      <c r="ETB37" s="34"/>
      <c r="ETC37" s="34"/>
      <c r="ETD37" s="34"/>
      <c r="ETE37" s="34"/>
      <c r="ETF37" s="34"/>
      <c r="ETG37" s="34"/>
      <c r="ETH37" s="34"/>
      <c r="ETI37" s="34"/>
      <c r="ETJ37" s="34"/>
      <c r="ETK37" s="34"/>
      <c r="ETL37" s="34"/>
      <c r="ETM37" s="34"/>
      <c r="ETN37" s="34"/>
      <c r="ETO37" s="34"/>
      <c r="ETP37" s="34"/>
      <c r="ETQ37" s="34"/>
      <c r="ETR37" s="34"/>
      <c r="ETS37" s="34"/>
      <c r="ETT37" s="34"/>
      <c r="ETU37" s="34"/>
      <c r="ETV37" s="34"/>
      <c r="ETW37" s="34"/>
      <c r="ETX37" s="34"/>
      <c r="ETY37" s="34"/>
      <c r="ETZ37" s="34"/>
      <c r="EUA37" s="34"/>
      <c r="EUB37" s="34"/>
      <c r="EUC37" s="34"/>
      <c r="EUD37" s="34"/>
      <c r="EUE37" s="34"/>
      <c r="EUF37" s="34"/>
      <c r="EUG37" s="34"/>
      <c r="EUH37" s="34"/>
      <c r="EUI37" s="34"/>
      <c r="EUJ37" s="34"/>
      <c r="EUK37" s="34"/>
      <c r="EUL37" s="34"/>
      <c r="EUM37" s="34"/>
      <c r="EUN37" s="34"/>
      <c r="EUO37" s="34"/>
      <c r="EUP37" s="34"/>
      <c r="EUQ37" s="34"/>
      <c r="EUR37" s="34"/>
      <c r="EUS37" s="34"/>
      <c r="EUT37" s="34"/>
      <c r="EUU37" s="34"/>
      <c r="EUV37" s="34"/>
      <c r="EUW37" s="34"/>
      <c r="EUX37" s="34"/>
      <c r="EUY37" s="34"/>
      <c r="EUZ37" s="34"/>
      <c r="EVA37" s="34"/>
      <c r="EVB37" s="34"/>
      <c r="EVC37" s="34"/>
      <c r="EVD37" s="34"/>
      <c r="EVE37" s="34"/>
      <c r="EVF37" s="34"/>
      <c r="EVG37" s="34"/>
      <c r="EVH37" s="34"/>
      <c r="EVI37" s="34"/>
      <c r="EVJ37" s="34"/>
      <c r="EVK37" s="34"/>
      <c r="EVL37" s="34"/>
      <c r="EVM37" s="34"/>
      <c r="EVN37" s="34"/>
      <c r="EVO37" s="34"/>
      <c r="EVP37" s="34"/>
      <c r="EVQ37" s="34"/>
      <c r="EVR37" s="34"/>
      <c r="EVS37" s="34"/>
      <c r="EVT37" s="34"/>
      <c r="EVU37" s="34"/>
      <c r="EVV37" s="34"/>
      <c r="EVW37" s="34"/>
      <c r="EVX37" s="34"/>
      <c r="EVY37" s="34"/>
      <c r="EVZ37" s="34"/>
      <c r="EWA37" s="34"/>
      <c r="EWB37" s="34"/>
      <c r="EWC37" s="34"/>
      <c r="EWD37" s="34"/>
      <c r="EWE37" s="34"/>
      <c r="EWF37" s="34"/>
      <c r="EWG37" s="34"/>
      <c r="EWH37" s="34"/>
      <c r="EWI37" s="34"/>
      <c r="EWJ37" s="34"/>
      <c r="EWK37" s="34"/>
      <c r="EWL37" s="34"/>
      <c r="EWM37" s="34"/>
      <c r="EWN37" s="34"/>
      <c r="EWO37" s="34"/>
      <c r="EWP37" s="34"/>
      <c r="EWQ37" s="34"/>
      <c r="EWR37" s="34"/>
      <c r="EWS37" s="34"/>
      <c r="EWT37" s="34"/>
      <c r="EWU37" s="34"/>
      <c r="EWV37" s="34"/>
      <c r="EWW37" s="34"/>
      <c r="EWX37" s="34"/>
      <c r="EWY37" s="34"/>
      <c r="EWZ37" s="34"/>
      <c r="EXA37" s="34"/>
      <c r="EXB37" s="34"/>
      <c r="EXC37" s="34"/>
      <c r="EXD37" s="34"/>
      <c r="EXE37" s="34"/>
      <c r="EXF37" s="34"/>
      <c r="EXG37" s="34"/>
      <c r="EXH37" s="34"/>
      <c r="EXI37" s="34"/>
      <c r="EXJ37" s="34"/>
      <c r="EXK37" s="34"/>
      <c r="EXL37" s="34"/>
      <c r="EXM37" s="34"/>
      <c r="EXN37" s="34"/>
      <c r="EXO37" s="34"/>
      <c r="EXP37" s="34"/>
      <c r="EXQ37" s="34"/>
      <c r="EXR37" s="34"/>
      <c r="EXS37" s="34"/>
      <c r="EXT37" s="34"/>
      <c r="EXU37" s="34"/>
      <c r="EXV37" s="34"/>
      <c r="EXW37" s="34"/>
      <c r="EXX37" s="34"/>
      <c r="EXY37" s="34"/>
      <c r="EXZ37" s="34"/>
      <c r="EYA37" s="34"/>
      <c r="EYB37" s="34"/>
      <c r="EYC37" s="34"/>
      <c r="EYD37" s="34"/>
      <c r="EYE37" s="34"/>
      <c r="EYF37" s="34"/>
      <c r="EYG37" s="34"/>
      <c r="EYH37" s="34"/>
      <c r="EYI37" s="34"/>
      <c r="EYJ37" s="34"/>
      <c r="EYK37" s="34"/>
      <c r="EYL37" s="34"/>
      <c r="EYM37" s="34"/>
      <c r="EYN37" s="34"/>
      <c r="EYO37" s="34"/>
      <c r="EYP37" s="34"/>
      <c r="EYQ37" s="34"/>
      <c r="EYR37" s="34"/>
      <c r="EYS37" s="34"/>
      <c r="EYT37" s="34"/>
      <c r="EYU37" s="34"/>
      <c r="EYV37" s="34"/>
      <c r="EYW37" s="34"/>
      <c r="EYX37" s="34"/>
      <c r="EYY37" s="34"/>
      <c r="EYZ37" s="34"/>
      <c r="EZA37" s="34"/>
      <c r="EZB37" s="34"/>
      <c r="EZC37" s="34"/>
      <c r="EZD37" s="34"/>
      <c r="EZE37" s="34"/>
      <c r="EZF37" s="34"/>
      <c r="EZG37" s="34"/>
      <c r="EZH37" s="34"/>
      <c r="EZI37" s="34"/>
      <c r="EZJ37" s="34"/>
      <c r="EZK37" s="34"/>
      <c r="EZL37" s="34"/>
      <c r="EZM37" s="34"/>
      <c r="EZN37" s="34"/>
      <c r="EZO37" s="34"/>
      <c r="EZP37" s="34"/>
      <c r="EZQ37" s="34"/>
      <c r="EZR37" s="34"/>
      <c r="EZS37" s="34"/>
      <c r="EZT37" s="34"/>
      <c r="EZU37" s="34"/>
      <c r="EZV37" s="34"/>
      <c r="EZW37" s="34"/>
      <c r="EZX37" s="34"/>
      <c r="EZY37" s="34"/>
      <c r="EZZ37" s="34"/>
      <c r="FAA37" s="34"/>
      <c r="FAB37" s="34"/>
      <c r="FAC37" s="34"/>
      <c r="FAD37" s="34"/>
      <c r="FAE37" s="34"/>
      <c r="FAF37" s="34"/>
      <c r="FAG37" s="34"/>
      <c r="FAH37" s="34"/>
      <c r="FAI37" s="34"/>
      <c r="FAJ37" s="34"/>
      <c r="FAK37" s="34"/>
      <c r="FAL37" s="34"/>
      <c r="FAM37" s="34"/>
      <c r="FAN37" s="34"/>
      <c r="FAO37" s="34"/>
      <c r="FAP37" s="34"/>
      <c r="FAQ37" s="34"/>
      <c r="FAR37" s="34"/>
      <c r="FAS37" s="34"/>
      <c r="FAT37" s="34"/>
      <c r="FAU37" s="34"/>
      <c r="FAV37" s="34"/>
      <c r="FAW37" s="34"/>
      <c r="FAX37" s="34"/>
      <c r="FAY37" s="34"/>
      <c r="FAZ37" s="34"/>
      <c r="FBA37" s="34"/>
      <c r="FBB37" s="34"/>
      <c r="FBC37" s="34"/>
      <c r="FBD37" s="34"/>
      <c r="FBE37" s="34"/>
      <c r="FBF37" s="34"/>
      <c r="FBG37" s="34"/>
      <c r="FBH37" s="34"/>
      <c r="FBI37" s="34"/>
      <c r="FBJ37" s="34"/>
      <c r="FBK37" s="34"/>
      <c r="FBL37" s="34"/>
      <c r="FBM37" s="34"/>
      <c r="FBN37" s="34"/>
      <c r="FBO37" s="34"/>
      <c r="FBP37" s="34"/>
      <c r="FBQ37" s="34"/>
      <c r="FBR37" s="34"/>
      <c r="FBS37" s="34"/>
      <c r="FBT37" s="34"/>
      <c r="FBU37" s="34"/>
      <c r="FBV37" s="34"/>
      <c r="FBW37" s="34"/>
      <c r="FBX37" s="34"/>
      <c r="FBY37" s="34"/>
      <c r="FBZ37" s="34"/>
      <c r="FCA37" s="34"/>
      <c r="FCB37" s="34"/>
      <c r="FCC37" s="34"/>
      <c r="FCD37" s="34"/>
      <c r="FCE37" s="34"/>
      <c r="FCF37" s="34"/>
      <c r="FCG37" s="34"/>
      <c r="FCH37" s="34"/>
      <c r="FCI37" s="34"/>
      <c r="FCJ37" s="34"/>
      <c r="FCK37" s="34"/>
      <c r="FCL37" s="34"/>
      <c r="FCM37" s="34"/>
      <c r="FCN37" s="34"/>
      <c r="FCO37" s="34"/>
      <c r="FCP37" s="34"/>
      <c r="FCQ37" s="34"/>
      <c r="FCR37" s="34"/>
      <c r="FCS37" s="34"/>
      <c r="FCT37" s="34"/>
      <c r="FCU37" s="34"/>
      <c r="FCV37" s="34"/>
      <c r="FCW37" s="34"/>
      <c r="FCX37" s="34"/>
      <c r="FCY37" s="34"/>
      <c r="FCZ37" s="34"/>
      <c r="FDA37" s="34"/>
      <c r="FDB37" s="34"/>
      <c r="FDC37" s="34"/>
      <c r="FDD37" s="34"/>
      <c r="FDE37" s="34"/>
      <c r="FDF37" s="34"/>
      <c r="FDG37" s="34"/>
      <c r="FDH37" s="34"/>
      <c r="FDI37" s="34"/>
      <c r="FDJ37" s="34"/>
      <c r="FDK37" s="34"/>
      <c r="FDL37" s="34"/>
      <c r="FDM37" s="34"/>
      <c r="FDN37" s="34"/>
      <c r="FDO37" s="34"/>
      <c r="FDP37" s="34"/>
      <c r="FDQ37" s="34"/>
      <c r="FDR37" s="34"/>
      <c r="FDS37" s="34"/>
      <c r="FDT37" s="34"/>
      <c r="FDU37" s="34"/>
      <c r="FDV37" s="34"/>
      <c r="FDW37" s="34"/>
      <c r="FDX37" s="34"/>
      <c r="FDY37" s="34"/>
      <c r="FDZ37" s="34"/>
      <c r="FEA37" s="34"/>
      <c r="FEB37" s="34"/>
      <c r="FEC37" s="34"/>
      <c r="FED37" s="34"/>
      <c r="FEE37" s="34"/>
      <c r="FEF37" s="34"/>
      <c r="FEG37" s="34"/>
      <c r="FEH37" s="34"/>
      <c r="FEI37" s="34"/>
      <c r="FEJ37" s="34"/>
      <c r="FEK37" s="34"/>
      <c r="FEL37" s="34"/>
      <c r="FEM37" s="34"/>
      <c r="FEN37" s="34"/>
      <c r="FEO37" s="34"/>
      <c r="FEP37" s="34"/>
      <c r="FEQ37" s="34"/>
      <c r="FER37" s="34"/>
      <c r="FES37" s="34"/>
      <c r="FET37" s="34"/>
      <c r="FEU37" s="34"/>
      <c r="FEV37" s="34"/>
      <c r="FEW37" s="34"/>
      <c r="FEX37" s="34"/>
      <c r="FEY37" s="34"/>
      <c r="FEZ37" s="34"/>
      <c r="FFA37" s="34"/>
      <c r="FFB37" s="34"/>
      <c r="FFC37" s="34"/>
      <c r="FFD37" s="34"/>
      <c r="FFE37" s="34"/>
      <c r="FFF37" s="34"/>
      <c r="FFG37" s="34"/>
      <c r="FFH37" s="34"/>
      <c r="FFI37" s="34"/>
      <c r="FFJ37" s="34"/>
      <c r="FFK37" s="34"/>
      <c r="FFL37" s="34"/>
      <c r="FFM37" s="34"/>
      <c r="FFN37" s="34"/>
      <c r="FFO37" s="34"/>
      <c r="FFP37" s="34"/>
      <c r="FFQ37" s="34"/>
      <c r="FFR37" s="34"/>
      <c r="FFS37" s="34"/>
      <c r="FFT37" s="34"/>
      <c r="FFU37" s="34"/>
      <c r="FFV37" s="34"/>
      <c r="FFW37" s="34"/>
      <c r="FFX37" s="34"/>
      <c r="FFY37" s="34"/>
      <c r="FFZ37" s="34"/>
      <c r="FGA37" s="34"/>
      <c r="FGB37" s="34"/>
      <c r="FGC37" s="34"/>
      <c r="FGD37" s="34"/>
      <c r="FGE37" s="34"/>
      <c r="FGF37" s="34"/>
      <c r="FGG37" s="34"/>
      <c r="FGH37" s="34"/>
      <c r="FGI37" s="34"/>
      <c r="FGJ37" s="34"/>
      <c r="FGK37" s="34"/>
      <c r="FGL37" s="34"/>
      <c r="FGM37" s="34"/>
      <c r="FGN37" s="34"/>
      <c r="FGO37" s="34"/>
      <c r="FGP37" s="34"/>
      <c r="FGQ37" s="34"/>
      <c r="FGR37" s="34"/>
      <c r="FGS37" s="34"/>
      <c r="FGT37" s="34"/>
      <c r="FGU37" s="34"/>
      <c r="FGV37" s="34"/>
      <c r="FGW37" s="34"/>
      <c r="FGX37" s="34"/>
      <c r="FGY37" s="34"/>
      <c r="FGZ37" s="34"/>
      <c r="FHA37" s="34"/>
      <c r="FHB37" s="34"/>
      <c r="FHC37" s="34"/>
      <c r="FHD37" s="34"/>
      <c r="FHE37" s="34"/>
      <c r="FHF37" s="34"/>
      <c r="FHG37" s="34"/>
      <c r="FHH37" s="34"/>
      <c r="FHI37" s="34"/>
      <c r="FHJ37" s="34"/>
      <c r="FHK37" s="34"/>
      <c r="FHL37" s="34"/>
      <c r="FHM37" s="34"/>
      <c r="FHN37" s="34"/>
      <c r="FHO37" s="34"/>
      <c r="FHP37" s="34"/>
      <c r="FHQ37" s="34"/>
      <c r="FHR37" s="34"/>
      <c r="FHS37" s="34"/>
      <c r="FHT37" s="34"/>
      <c r="FHU37" s="34"/>
      <c r="FHV37" s="34"/>
      <c r="FHW37" s="34"/>
      <c r="FHX37" s="34"/>
      <c r="FHY37" s="34"/>
      <c r="FHZ37" s="34"/>
      <c r="FIA37" s="34"/>
      <c r="FIB37" s="34"/>
      <c r="FIC37" s="34"/>
      <c r="FID37" s="34"/>
      <c r="FIE37" s="34"/>
      <c r="FIF37" s="34"/>
      <c r="FIG37" s="34"/>
      <c r="FIH37" s="34"/>
      <c r="FII37" s="34"/>
      <c r="FIJ37" s="34"/>
      <c r="FIK37" s="34"/>
      <c r="FIL37" s="34"/>
      <c r="FIM37" s="34"/>
      <c r="FIN37" s="34"/>
      <c r="FIO37" s="34"/>
      <c r="FIP37" s="34"/>
      <c r="FIQ37" s="34"/>
      <c r="FIR37" s="34"/>
      <c r="FIS37" s="34"/>
      <c r="FIT37" s="34"/>
      <c r="FIU37" s="34"/>
      <c r="FIV37" s="34"/>
      <c r="FIW37" s="34"/>
      <c r="FIX37" s="34"/>
      <c r="FIY37" s="34"/>
      <c r="FIZ37" s="34"/>
      <c r="FJA37" s="34"/>
      <c r="FJB37" s="34"/>
      <c r="FJC37" s="34"/>
      <c r="FJD37" s="34"/>
      <c r="FJE37" s="34"/>
      <c r="FJF37" s="34"/>
      <c r="FJG37" s="34"/>
      <c r="FJH37" s="34"/>
      <c r="FJI37" s="34"/>
      <c r="FJJ37" s="34"/>
      <c r="FJK37" s="34"/>
      <c r="FJL37" s="34"/>
      <c r="FJM37" s="34"/>
      <c r="FJN37" s="34"/>
      <c r="FJO37" s="34"/>
      <c r="FJP37" s="34"/>
      <c r="FJQ37" s="34"/>
      <c r="FJR37" s="34"/>
      <c r="FJS37" s="34"/>
      <c r="FJT37" s="34"/>
      <c r="FJU37" s="34"/>
      <c r="FJV37" s="34"/>
      <c r="FJW37" s="34"/>
      <c r="FJX37" s="34"/>
      <c r="FJY37" s="34"/>
      <c r="FJZ37" s="34"/>
      <c r="FKA37" s="34"/>
      <c r="FKB37" s="34"/>
      <c r="FKC37" s="34"/>
      <c r="FKD37" s="34"/>
      <c r="FKE37" s="34"/>
      <c r="FKF37" s="34"/>
      <c r="FKG37" s="34"/>
      <c r="FKH37" s="34"/>
      <c r="FKI37" s="34"/>
      <c r="FKJ37" s="34"/>
      <c r="FKK37" s="34"/>
      <c r="FKL37" s="34"/>
      <c r="FKM37" s="34"/>
      <c r="FKN37" s="34"/>
      <c r="FKO37" s="34"/>
      <c r="FKP37" s="34"/>
      <c r="FKQ37" s="34"/>
      <c r="FKR37" s="34"/>
      <c r="FKS37" s="34"/>
      <c r="FKT37" s="34"/>
      <c r="FKU37" s="34"/>
      <c r="FKV37" s="34"/>
      <c r="FKW37" s="34"/>
      <c r="FKX37" s="34"/>
      <c r="FKY37" s="34"/>
      <c r="FKZ37" s="34"/>
      <c r="FLA37" s="34"/>
      <c r="FLB37" s="34"/>
      <c r="FLC37" s="34"/>
      <c r="FLD37" s="34"/>
      <c r="FLE37" s="34"/>
      <c r="FLF37" s="34"/>
      <c r="FLG37" s="34"/>
      <c r="FLH37" s="34"/>
      <c r="FLI37" s="34"/>
      <c r="FLJ37" s="34"/>
      <c r="FLK37" s="34"/>
      <c r="FLL37" s="34"/>
      <c r="FLM37" s="34"/>
      <c r="FLN37" s="34"/>
      <c r="FLO37" s="34"/>
      <c r="FLP37" s="34"/>
      <c r="FLQ37" s="34"/>
      <c r="FLR37" s="34"/>
      <c r="FLS37" s="34"/>
      <c r="FLT37" s="34"/>
      <c r="FLU37" s="34"/>
      <c r="FLV37" s="34"/>
      <c r="FLW37" s="34"/>
      <c r="FLX37" s="34"/>
      <c r="FLY37" s="34"/>
      <c r="FLZ37" s="34"/>
      <c r="FMA37" s="34"/>
      <c r="FMB37" s="34"/>
      <c r="FMC37" s="34"/>
      <c r="FMD37" s="34"/>
      <c r="FME37" s="34"/>
      <c r="FMF37" s="34"/>
      <c r="FMG37" s="34"/>
      <c r="FMH37" s="34"/>
      <c r="FMI37" s="34"/>
      <c r="FMJ37" s="34"/>
      <c r="FMK37" s="34"/>
      <c r="FML37" s="34"/>
      <c r="FMM37" s="34"/>
      <c r="FMN37" s="34"/>
      <c r="FMO37" s="34"/>
      <c r="FMP37" s="34"/>
      <c r="FMQ37" s="34"/>
      <c r="FMR37" s="34"/>
      <c r="FMS37" s="34"/>
      <c r="FMT37" s="34"/>
      <c r="FMU37" s="34"/>
      <c r="FMV37" s="34"/>
      <c r="FMW37" s="34"/>
      <c r="FMX37" s="34"/>
      <c r="FMY37" s="34"/>
      <c r="FMZ37" s="34"/>
      <c r="FNA37" s="34"/>
      <c r="FNB37" s="34"/>
      <c r="FNC37" s="34"/>
      <c r="FND37" s="34"/>
      <c r="FNE37" s="34"/>
      <c r="FNF37" s="34"/>
      <c r="FNG37" s="34"/>
      <c r="FNH37" s="34"/>
      <c r="FNI37" s="34"/>
      <c r="FNJ37" s="34"/>
      <c r="FNK37" s="34"/>
      <c r="FNL37" s="34"/>
      <c r="FNM37" s="34"/>
      <c r="FNN37" s="34"/>
      <c r="FNO37" s="34"/>
      <c r="FNP37" s="34"/>
      <c r="FNQ37" s="34"/>
      <c r="FNR37" s="34"/>
      <c r="FNS37" s="34"/>
      <c r="FNT37" s="34"/>
      <c r="FNU37" s="34"/>
      <c r="FNV37" s="34"/>
      <c r="FNW37" s="34"/>
      <c r="FNX37" s="34"/>
      <c r="FNY37" s="34"/>
      <c r="FNZ37" s="34"/>
      <c r="FOA37" s="34"/>
      <c r="FOB37" s="34"/>
      <c r="FOC37" s="34"/>
      <c r="FOD37" s="34"/>
      <c r="FOE37" s="34"/>
      <c r="FOF37" s="34"/>
      <c r="FOG37" s="34"/>
      <c r="FOH37" s="34"/>
      <c r="FOI37" s="34"/>
      <c r="FOJ37" s="34"/>
      <c r="FOK37" s="34"/>
      <c r="FOL37" s="34"/>
      <c r="FOM37" s="34"/>
      <c r="FON37" s="34"/>
      <c r="FOO37" s="34"/>
      <c r="FOP37" s="34"/>
      <c r="FOQ37" s="34"/>
      <c r="FOR37" s="34"/>
      <c r="FOS37" s="34"/>
      <c r="FOT37" s="34"/>
      <c r="FOU37" s="34"/>
      <c r="FOV37" s="34"/>
      <c r="FOW37" s="34"/>
      <c r="FOX37" s="34"/>
      <c r="FOY37" s="34"/>
      <c r="FOZ37" s="34"/>
      <c r="FPA37" s="34"/>
      <c r="FPB37" s="34"/>
      <c r="FPC37" s="34"/>
      <c r="FPD37" s="34"/>
      <c r="FPE37" s="34"/>
      <c r="FPF37" s="34"/>
      <c r="FPG37" s="34"/>
      <c r="FPH37" s="34"/>
      <c r="FPI37" s="34"/>
      <c r="FPJ37" s="34"/>
      <c r="FPK37" s="34"/>
      <c r="FPL37" s="34"/>
      <c r="FPM37" s="34"/>
      <c r="FPN37" s="34"/>
      <c r="FPO37" s="34"/>
      <c r="FPP37" s="34"/>
      <c r="FPQ37" s="34"/>
      <c r="FPR37" s="34"/>
      <c r="FPS37" s="34"/>
      <c r="FPT37" s="34"/>
      <c r="FPU37" s="34"/>
      <c r="FPV37" s="34"/>
      <c r="FPW37" s="34"/>
      <c r="FPX37" s="34"/>
      <c r="FPY37" s="34"/>
      <c r="FPZ37" s="34"/>
      <c r="FQA37" s="34"/>
      <c r="FQB37" s="34"/>
      <c r="FQC37" s="34"/>
      <c r="FQD37" s="34"/>
      <c r="FQE37" s="34"/>
      <c r="FQF37" s="34"/>
      <c r="FQG37" s="34"/>
      <c r="FQH37" s="34"/>
      <c r="FQI37" s="34"/>
      <c r="FQJ37" s="34"/>
      <c r="FQK37" s="34"/>
      <c r="FQL37" s="34"/>
      <c r="FQM37" s="34"/>
      <c r="FQN37" s="34"/>
      <c r="FQO37" s="34"/>
      <c r="FQP37" s="34"/>
      <c r="FQQ37" s="34"/>
      <c r="FQR37" s="34"/>
      <c r="FQS37" s="34"/>
      <c r="FQT37" s="34"/>
      <c r="FQU37" s="34"/>
      <c r="FQV37" s="34"/>
      <c r="FQW37" s="34"/>
      <c r="FQX37" s="34"/>
      <c r="FQY37" s="34"/>
      <c r="FQZ37" s="34"/>
      <c r="FRA37" s="34"/>
      <c r="FRB37" s="34"/>
      <c r="FRC37" s="34"/>
      <c r="FRD37" s="34"/>
      <c r="FRE37" s="34"/>
      <c r="FRF37" s="34"/>
      <c r="FRG37" s="34"/>
      <c r="FRH37" s="34"/>
      <c r="FRI37" s="34"/>
      <c r="FRJ37" s="34"/>
      <c r="FRK37" s="34"/>
      <c r="FRL37" s="34"/>
      <c r="FRM37" s="34"/>
      <c r="FRN37" s="34"/>
      <c r="FRO37" s="34"/>
      <c r="FRP37" s="34"/>
      <c r="FRQ37" s="34"/>
      <c r="FRR37" s="34"/>
      <c r="FRS37" s="34"/>
      <c r="FRT37" s="34"/>
      <c r="FRU37" s="34"/>
      <c r="FRV37" s="34"/>
      <c r="FRW37" s="34"/>
      <c r="FRX37" s="34"/>
      <c r="FRY37" s="34"/>
      <c r="FRZ37" s="34"/>
      <c r="FSA37" s="34"/>
      <c r="FSB37" s="34"/>
      <c r="FSC37" s="34"/>
      <c r="FSD37" s="34"/>
      <c r="FSE37" s="34"/>
      <c r="FSF37" s="34"/>
      <c r="FSG37" s="34"/>
      <c r="FSH37" s="34"/>
      <c r="FSI37" s="34"/>
      <c r="FSJ37" s="34"/>
      <c r="FSK37" s="34"/>
      <c r="FSL37" s="34"/>
      <c r="FSM37" s="34"/>
      <c r="FSN37" s="34"/>
      <c r="FSO37" s="34"/>
      <c r="FSP37" s="34"/>
      <c r="FSQ37" s="34"/>
      <c r="FSR37" s="34"/>
      <c r="FSS37" s="34"/>
      <c r="FST37" s="34"/>
      <c r="FSU37" s="34"/>
      <c r="FSV37" s="34"/>
      <c r="FSW37" s="34"/>
      <c r="FSX37" s="34"/>
      <c r="FSY37" s="34"/>
      <c r="FSZ37" s="34"/>
      <c r="FTA37" s="34"/>
      <c r="FTB37" s="34"/>
      <c r="FTC37" s="34"/>
      <c r="FTD37" s="34"/>
      <c r="FTE37" s="34"/>
      <c r="FTF37" s="34"/>
      <c r="FTG37" s="34"/>
      <c r="FTH37" s="34"/>
      <c r="FTI37" s="34"/>
      <c r="FTJ37" s="34"/>
      <c r="FTK37" s="34"/>
      <c r="FTL37" s="34"/>
      <c r="FTM37" s="34"/>
      <c r="FTN37" s="34"/>
      <c r="FTO37" s="34"/>
      <c r="FTP37" s="34"/>
      <c r="FTQ37" s="34"/>
      <c r="FTR37" s="34"/>
      <c r="FTS37" s="34"/>
      <c r="FTT37" s="34"/>
      <c r="FTU37" s="34"/>
      <c r="FTV37" s="34"/>
      <c r="FTW37" s="34"/>
      <c r="FTX37" s="34"/>
      <c r="FTY37" s="34"/>
      <c r="FTZ37" s="34"/>
      <c r="FUA37" s="34"/>
      <c r="FUB37" s="34"/>
      <c r="FUC37" s="34"/>
      <c r="FUD37" s="34"/>
      <c r="FUE37" s="34"/>
      <c r="FUF37" s="34"/>
      <c r="FUG37" s="34"/>
      <c r="FUH37" s="34"/>
      <c r="FUI37" s="34"/>
      <c r="FUJ37" s="34"/>
      <c r="FUK37" s="34"/>
      <c r="FUL37" s="34"/>
      <c r="FUM37" s="34"/>
      <c r="FUN37" s="34"/>
      <c r="FUO37" s="34"/>
      <c r="FUP37" s="34"/>
      <c r="FUQ37" s="34"/>
      <c r="FUR37" s="34"/>
      <c r="FUS37" s="34"/>
      <c r="FUT37" s="34"/>
      <c r="FUU37" s="34"/>
      <c r="FUV37" s="34"/>
      <c r="FUW37" s="34"/>
      <c r="FUX37" s="34"/>
      <c r="FUY37" s="34"/>
      <c r="FUZ37" s="34"/>
      <c r="FVA37" s="34"/>
      <c r="FVB37" s="34"/>
      <c r="FVC37" s="34"/>
      <c r="FVD37" s="34"/>
      <c r="FVE37" s="34"/>
      <c r="FVF37" s="34"/>
      <c r="FVG37" s="34"/>
      <c r="FVH37" s="34"/>
      <c r="FVI37" s="34"/>
      <c r="FVJ37" s="34"/>
      <c r="FVK37" s="34"/>
      <c r="FVL37" s="34"/>
      <c r="FVM37" s="34"/>
      <c r="FVN37" s="34"/>
      <c r="FVO37" s="34"/>
      <c r="FVP37" s="34"/>
      <c r="FVQ37" s="34"/>
      <c r="FVR37" s="34"/>
      <c r="FVS37" s="34"/>
      <c r="FVT37" s="34"/>
      <c r="FVU37" s="34"/>
      <c r="FVV37" s="34"/>
      <c r="FVW37" s="34"/>
      <c r="FVX37" s="34"/>
      <c r="FVY37" s="34"/>
      <c r="FVZ37" s="34"/>
      <c r="FWA37" s="34"/>
      <c r="FWB37" s="34"/>
      <c r="FWC37" s="34"/>
      <c r="FWD37" s="34"/>
      <c r="FWE37" s="34"/>
      <c r="FWF37" s="34"/>
      <c r="FWG37" s="34"/>
      <c r="FWH37" s="34"/>
      <c r="FWI37" s="34"/>
      <c r="FWJ37" s="34"/>
      <c r="FWK37" s="34"/>
      <c r="FWL37" s="34"/>
      <c r="FWM37" s="34"/>
      <c r="FWN37" s="34"/>
      <c r="FWO37" s="34"/>
      <c r="FWP37" s="34"/>
      <c r="FWQ37" s="34"/>
      <c r="FWR37" s="34"/>
      <c r="FWS37" s="34"/>
      <c r="FWT37" s="34"/>
      <c r="FWU37" s="34"/>
      <c r="FWV37" s="34"/>
      <c r="FWW37" s="34"/>
      <c r="FWX37" s="34"/>
      <c r="FWY37" s="34"/>
      <c r="FWZ37" s="34"/>
      <c r="FXA37" s="34"/>
      <c r="FXB37" s="34"/>
      <c r="FXC37" s="34"/>
      <c r="FXD37" s="34"/>
      <c r="FXE37" s="34"/>
      <c r="FXF37" s="34"/>
      <c r="FXG37" s="34"/>
      <c r="FXH37" s="34"/>
      <c r="FXI37" s="34"/>
      <c r="FXJ37" s="34"/>
      <c r="FXK37" s="34"/>
      <c r="FXL37" s="34"/>
      <c r="FXM37" s="34"/>
      <c r="FXN37" s="34"/>
      <c r="FXO37" s="34"/>
      <c r="FXP37" s="34"/>
      <c r="FXQ37" s="34"/>
      <c r="FXR37" s="34"/>
      <c r="FXS37" s="34"/>
      <c r="FXT37" s="34"/>
      <c r="FXU37" s="34"/>
      <c r="FXV37" s="34"/>
      <c r="FXW37" s="34"/>
      <c r="FXX37" s="34"/>
      <c r="FXY37" s="34"/>
      <c r="FXZ37" s="34"/>
      <c r="FYA37" s="34"/>
      <c r="FYB37" s="34"/>
      <c r="FYC37" s="34"/>
      <c r="FYD37" s="34"/>
      <c r="FYE37" s="34"/>
      <c r="FYF37" s="34"/>
      <c r="FYG37" s="34"/>
      <c r="FYH37" s="34"/>
      <c r="FYI37" s="34"/>
      <c r="FYJ37" s="34"/>
      <c r="FYK37" s="34"/>
      <c r="FYL37" s="34"/>
      <c r="FYM37" s="34"/>
      <c r="FYN37" s="34"/>
      <c r="FYO37" s="34"/>
      <c r="FYP37" s="34"/>
      <c r="FYQ37" s="34"/>
      <c r="FYR37" s="34"/>
      <c r="FYS37" s="34"/>
      <c r="FYT37" s="34"/>
      <c r="FYU37" s="34"/>
      <c r="FYV37" s="34"/>
      <c r="FYW37" s="34"/>
      <c r="FYX37" s="34"/>
      <c r="FYY37" s="34"/>
      <c r="FYZ37" s="34"/>
      <c r="FZA37" s="34"/>
      <c r="FZB37" s="34"/>
      <c r="FZC37" s="34"/>
      <c r="FZD37" s="34"/>
      <c r="FZE37" s="34"/>
      <c r="FZF37" s="34"/>
      <c r="FZG37" s="34"/>
      <c r="FZH37" s="34"/>
      <c r="FZI37" s="34"/>
      <c r="FZJ37" s="34"/>
      <c r="FZK37" s="34"/>
      <c r="FZL37" s="34"/>
      <c r="FZM37" s="34"/>
      <c r="FZN37" s="34"/>
      <c r="FZO37" s="34"/>
      <c r="FZP37" s="34"/>
      <c r="FZQ37" s="34"/>
      <c r="FZR37" s="34"/>
      <c r="FZS37" s="34"/>
      <c r="FZT37" s="34"/>
      <c r="FZU37" s="34"/>
      <c r="FZV37" s="34"/>
      <c r="FZW37" s="34"/>
      <c r="FZX37" s="34"/>
      <c r="FZY37" s="34"/>
      <c r="FZZ37" s="34"/>
      <c r="GAA37" s="34"/>
      <c r="GAB37" s="34"/>
      <c r="GAC37" s="34"/>
      <c r="GAD37" s="34"/>
      <c r="GAE37" s="34"/>
      <c r="GAF37" s="34"/>
      <c r="GAG37" s="34"/>
      <c r="GAH37" s="34"/>
      <c r="GAI37" s="34"/>
      <c r="GAJ37" s="34"/>
      <c r="GAK37" s="34"/>
      <c r="GAL37" s="34"/>
      <c r="GAM37" s="34"/>
      <c r="GAN37" s="34"/>
      <c r="GAO37" s="34"/>
      <c r="GAP37" s="34"/>
      <c r="GAQ37" s="34"/>
      <c r="GAR37" s="34"/>
      <c r="GAS37" s="34"/>
      <c r="GAT37" s="34"/>
      <c r="GAU37" s="34"/>
      <c r="GAV37" s="34"/>
      <c r="GAW37" s="34"/>
      <c r="GAX37" s="34"/>
      <c r="GAY37" s="34"/>
      <c r="GAZ37" s="34"/>
      <c r="GBA37" s="34"/>
      <c r="GBB37" s="34"/>
      <c r="GBC37" s="34"/>
      <c r="GBD37" s="34"/>
      <c r="GBE37" s="34"/>
      <c r="GBF37" s="34"/>
      <c r="GBG37" s="34"/>
      <c r="GBH37" s="34"/>
      <c r="GBI37" s="34"/>
      <c r="GBJ37" s="34"/>
      <c r="GBK37" s="34"/>
      <c r="GBL37" s="34"/>
      <c r="GBM37" s="34"/>
      <c r="GBN37" s="34"/>
      <c r="GBO37" s="34"/>
      <c r="GBP37" s="34"/>
      <c r="GBQ37" s="34"/>
      <c r="GBR37" s="34"/>
      <c r="GBS37" s="34"/>
      <c r="GBT37" s="34"/>
      <c r="GBU37" s="34"/>
      <c r="GBV37" s="34"/>
      <c r="GBW37" s="34"/>
      <c r="GBX37" s="34"/>
      <c r="GBY37" s="34"/>
      <c r="GBZ37" s="34"/>
      <c r="GCA37" s="34"/>
      <c r="GCB37" s="34"/>
      <c r="GCC37" s="34"/>
      <c r="GCD37" s="34"/>
      <c r="GCE37" s="34"/>
      <c r="GCF37" s="34"/>
      <c r="GCG37" s="34"/>
      <c r="GCH37" s="34"/>
      <c r="GCI37" s="34"/>
      <c r="GCJ37" s="34"/>
      <c r="GCK37" s="34"/>
      <c r="GCL37" s="34"/>
      <c r="GCM37" s="34"/>
      <c r="GCN37" s="34"/>
      <c r="GCO37" s="34"/>
      <c r="GCP37" s="34"/>
      <c r="GCQ37" s="34"/>
      <c r="GCR37" s="34"/>
      <c r="GCS37" s="34"/>
      <c r="GCT37" s="34"/>
      <c r="GCU37" s="34"/>
      <c r="GCV37" s="34"/>
      <c r="GCW37" s="34"/>
      <c r="GCX37" s="34"/>
      <c r="GCY37" s="34"/>
      <c r="GCZ37" s="34"/>
      <c r="GDA37" s="34"/>
      <c r="GDB37" s="34"/>
      <c r="GDC37" s="34"/>
      <c r="GDD37" s="34"/>
      <c r="GDE37" s="34"/>
      <c r="GDF37" s="34"/>
      <c r="GDG37" s="34"/>
      <c r="GDH37" s="34"/>
      <c r="GDI37" s="34"/>
      <c r="GDJ37" s="34"/>
      <c r="GDK37" s="34"/>
      <c r="GDL37" s="34"/>
      <c r="GDM37" s="34"/>
      <c r="GDN37" s="34"/>
      <c r="GDO37" s="34"/>
      <c r="GDP37" s="34"/>
      <c r="GDQ37" s="34"/>
      <c r="GDR37" s="34"/>
      <c r="GDS37" s="34"/>
      <c r="GDT37" s="34"/>
      <c r="GDU37" s="34"/>
      <c r="GDV37" s="34"/>
      <c r="GDW37" s="34"/>
      <c r="GDX37" s="34"/>
      <c r="GDY37" s="34"/>
      <c r="GDZ37" s="34"/>
      <c r="GEA37" s="34"/>
      <c r="GEB37" s="34"/>
      <c r="GEC37" s="34"/>
      <c r="GED37" s="34"/>
      <c r="GEE37" s="34"/>
      <c r="GEF37" s="34"/>
      <c r="GEG37" s="34"/>
      <c r="GEH37" s="34"/>
      <c r="GEI37" s="34"/>
      <c r="GEJ37" s="34"/>
      <c r="GEK37" s="34"/>
      <c r="GEL37" s="34"/>
      <c r="GEM37" s="34"/>
      <c r="GEN37" s="34"/>
      <c r="GEO37" s="34"/>
      <c r="GEP37" s="34"/>
      <c r="GEQ37" s="34"/>
      <c r="GER37" s="34"/>
      <c r="GES37" s="34"/>
      <c r="GET37" s="34"/>
      <c r="GEU37" s="34"/>
      <c r="GEV37" s="34"/>
      <c r="GEW37" s="34"/>
      <c r="GEX37" s="34"/>
      <c r="GEY37" s="34"/>
      <c r="GEZ37" s="34"/>
      <c r="GFA37" s="34"/>
      <c r="GFB37" s="34"/>
      <c r="GFC37" s="34"/>
      <c r="GFD37" s="34"/>
      <c r="GFE37" s="34"/>
      <c r="GFF37" s="34"/>
      <c r="GFG37" s="34"/>
      <c r="GFH37" s="34"/>
      <c r="GFI37" s="34"/>
      <c r="GFJ37" s="34"/>
      <c r="GFK37" s="34"/>
      <c r="GFL37" s="34"/>
      <c r="GFM37" s="34"/>
      <c r="GFN37" s="34"/>
      <c r="GFO37" s="34"/>
      <c r="GFP37" s="34"/>
      <c r="GFQ37" s="34"/>
      <c r="GFR37" s="34"/>
      <c r="GFS37" s="34"/>
      <c r="GFT37" s="34"/>
      <c r="GFU37" s="34"/>
      <c r="GFV37" s="34"/>
      <c r="GFW37" s="34"/>
      <c r="GFX37" s="34"/>
      <c r="GFY37" s="34"/>
      <c r="GFZ37" s="34"/>
      <c r="GGA37" s="34"/>
      <c r="GGB37" s="34"/>
      <c r="GGC37" s="34"/>
      <c r="GGD37" s="34"/>
      <c r="GGE37" s="34"/>
      <c r="GGF37" s="34"/>
      <c r="GGG37" s="34"/>
      <c r="GGH37" s="34"/>
      <c r="GGI37" s="34"/>
      <c r="GGJ37" s="34"/>
      <c r="GGK37" s="34"/>
      <c r="GGL37" s="34"/>
      <c r="GGM37" s="34"/>
      <c r="GGN37" s="34"/>
      <c r="GGO37" s="34"/>
      <c r="GGP37" s="34"/>
      <c r="GGQ37" s="34"/>
      <c r="GGR37" s="34"/>
      <c r="GGS37" s="34"/>
      <c r="GGT37" s="34"/>
      <c r="GGU37" s="34"/>
      <c r="GGV37" s="34"/>
      <c r="GGW37" s="34"/>
      <c r="GGX37" s="34"/>
      <c r="GGY37" s="34"/>
      <c r="GGZ37" s="34"/>
      <c r="GHA37" s="34"/>
      <c r="GHB37" s="34"/>
      <c r="GHC37" s="34"/>
      <c r="GHD37" s="34"/>
      <c r="GHE37" s="34"/>
      <c r="GHF37" s="34"/>
      <c r="GHG37" s="34"/>
      <c r="GHH37" s="34"/>
      <c r="GHI37" s="34"/>
      <c r="GHJ37" s="34"/>
      <c r="GHK37" s="34"/>
      <c r="GHL37" s="34"/>
      <c r="GHM37" s="34"/>
      <c r="GHN37" s="34"/>
      <c r="GHO37" s="34"/>
      <c r="GHP37" s="34"/>
      <c r="GHQ37" s="34"/>
      <c r="GHR37" s="34"/>
      <c r="GHS37" s="34"/>
      <c r="GHT37" s="34"/>
      <c r="GHU37" s="34"/>
      <c r="GHV37" s="34"/>
      <c r="GHW37" s="34"/>
      <c r="GHX37" s="34"/>
      <c r="GHY37" s="34"/>
      <c r="GHZ37" s="34"/>
      <c r="GIA37" s="34"/>
      <c r="GIB37" s="34"/>
      <c r="GIC37" s="34"/>
      <c r="GID37" s="34"/>
      <c r="GIE37" s="34"/>
      <c r="GIF37" s="34"/>
      <c r="GIG37" s="34"/>
      <c r="GIH37" s="34"/>
      <c r="GII37" s="34"/>
      <c r="GIJ37" s="34"/>
      <c r="GIK37" s="34"/>
      <c r="GIL37" s="34"/>
      <c r="GIM37" s="34"/>
      <c r="GIN37" s="34"/>
      <c r="GIO37" s="34"/>
      <c r="GIP37" s="34"/>
      <c r="GIQ37" s="34"/>
      <c r="GIR37" s="34"/>
      <c r="GIS37" s="34"/>
      <c r="GIT37" s="34"/>
      <c r="GIU37" s="34"/>
      <c r="GIV37" s="34"/>
      <c r="GIW37" s="34"/>
      <c r="GIX37" s="34"/>
      <c r="GIY37" s="34"/>
      <c r="GIZ37" s="34"/>
      <c r="GJA37" s="34"/>
      <c r="GJB37" s="34"/>
      <c r="GJC37" s="34"/>
      <c r="GJD37" s="34"/>
      <c r="GJE37" s="34"/>
      <c r="GJF37" s="34"/>
      <c r="GJG37" s="34"/>
      <c r="GJH37" s="34"/>
      <c r="GJI37" s="34"/>
      <c r="GJJ37" s="34"/>
      <c r="GJK37" s="34"/>
      <c r="GJL37" s="34"/>
      <c r="GJM37" s="34"/>
      <c r="GJN37" s="34"/>
      <c r="GJO37" s="34"/>
      <c r="GJP37" s="34"/>
      <c r="GJQ37" s="34"/>
      <c r="GJR37" s="34"/>
      <c r="GJS37" s="34"/>
      <c r="GJT37" s="34"/>
      <c r="GJU37" s="34"/>
      <c r="GJV37" s="34"/>
      <c r="GJW37" s="34"/>
      <c r="GJX37" s="34"/>
      <c r="GJY37" s="34"/>
      <c r="GJZ37" s="34"/>
      <c r="GKA37" s="34"/>
      <c r="GKB37" s="34"/>
      <c r="GKC37" s="34"/>
      <c r="GKD37" s="34"/>
      <c r="GKE37" s="34"/>
      <c r="GKF37" s="34"/>
      <c r="GKG37" s="34"/>
      <c r="GKH37" s="34"/>
      <c r="GKI37" s="34"/>
      <c r="GKJ37" s="34"/>
      <c r="GKK37" s="34"/>
      <c r="GKL37" s="34"/>
      <c r="GKM37" s="34"/>
      <c r="GKN37" s="34"/>
      <c r="GKO37" s="34"/>
      <c r="GKP37" s="34"/>
      <c r="GKQ37" s="34"/>
      <c r="GKR37" s="34"/>
      <c r="GKS37" s="34"/>
      <c r="GKT37" s="34"/>
      <c r="GKU37" s="34"/>
      <c r="GKV37" s="34"/>
      <c r="GKW37" s="34"/>
      <c r="GKX37" s="34"/>
      <c r="GKY37" s="34"/>
      <c r="GKZ37" s="34"/>
      <c r="GLA37" s="34"/>
      <c r="GLB37" s="34"/>
      <c r="GLC37" s="34"/>
      <c r="GLD37" s="34"/>
      <c r="GLE37" s="34"/>
      <c r="GLF37" s="34"/>
      <c r="GLG37" s="34"/>
      <c r="GLH37" s="34"/>
      <c r="GLI37" s="34"/>
      <c r="GLJ37" s="34"/>
      <c r="GLK37" s="34"/>
      <c r="GLL37" s="34"/>
      <c r="GLM37" s="34"/>
      <c r="GLN37" s="34"/>
      <c r="GLO37" s="34"/>
      <c r="GLP37" s="34"/>
      <c r="GLQ37" s="34"/>
      <c r="GLR37" s="34"/>
      <c r="GLS37" s="34"/>
      <c r="GLT37" s="34"/>
      <c r="GLU37" s="34"/>
      <c r="GLV37" s="34"/>
      <c r="GLW37" s="34"/>
      <c r="GLX37" s="34"/>
      <c r="GLY37" s="34"/>
      <c r="GLZ37" s="34"/>
      <c r="GMA37" s="34"/>
      <c r="GMB37" s="34"/>
      <c r="GMC37" s="34"/>
      <c r="GMD37" s="34"/>
      <c r="GME37" s="34"/>
      <c r="GMF37" s="34"/>
      <c r="GMG37" s="34"/>
      <c r="GMH37" s="34"/>
      <c r="GMI37" s="34"/>
      <c r="GMJ37" s="34"/>
      <c r="GMK37" s="34"/>
      <c r="GML37" s="34"/>
      <c r="GMM37" s="34"/>
      <c r="GMN37" s="34"/>
      <c r="GMO37" s="34"/>
      <c r="GMP37" s="34"/>
      <c r="GMQ37" s="34"/>
      <c r="GMR37" s="34"/>
      <c r="GMS37" s="34"/>
      <c r="GMT37" s="34"/>
      <c r="GMU37" s="34"/>
      <c r="GMV37" s="34"/>
      <c r="GMW37" s="34"/>
      <c r="GMX37" s="34"/>
    </row>
    <row r="38" spans="1:5094" s="28" customFormat="1" x14ac:dyDescent="0.25">
      <c r="A38" s="166"/>
      <c r="B38" s="102"/>
      <c r="C38" s="102"/>
      <c r="D38" s="109"/>
      <c r="E38" s="109"/>
      <c r="F38" s="110"/>
      <c r="G38" s="107"/>
      <c r="H38" s="112"/>
      <c r="I38" s="97"/>
      <c r="J38" s="97"/>
      <c r="K38" s="97"/>
      <c r="L38" s="97"/>
      <c r="M38" s="98"/>
      <c r="N38" s="98"/>
      <c r="O38" s="165"/>
      <c r="P38" s="32"/>
    </row>
    <row r="39" spans="1:5094" s="28" customFormat="1" x14ac:dyDescent="0.25">
      <c r="A39" s="166"/>
      <c r="B39" s="102"/>
      <c r="C39" s="102"/>
      <c r="D39" s="109"/>
      <c r="E39" s="109"/>
      <c r="F39" s="110"/>
      <c r="G39" s="107"/>
      <c r="H39" s="112"/>
      <c r="I39" s="97"/>
      <c r="J39" s="97"/>
      <c r="K39" s="97"/>
      <c r="L39" s="97"/>
      <c r="M39" s="98"/>
      <c r="N39" s="98"/>
      <c r="O39" s="165"/>
      <c r="P39" s="32"/>
    </row>
    <row r="40" spans="1:5094" s="28" customFormat="1" x14ac:dyDescent="0.25">
      <c r="A40" s="166"/>
      <c r="B40" s="102"/>
      <c r="C40" s="102"/>
      <c r="D40" s="109"/>
      <c r="E40" s="109"/>
      <c r="F40" s="110"/>
      <c r="G40" s="107"/>
      <c r="H40" s="112"/>
      <c r="I40" s="97"/>
      <c r="J40" s="97"/>
      <c r="K40" s="97"/>
      <c r="L40" s="97"/>
      <c r="M40" s="98"/>
      <c r="N40" s="98"/>
      <c r="O40" s="165"/>
      <c r="P40" s="32"/>
    </row>
    <row r="41" spans="1:5094" s="28" customFormat="1" x14ac:dyDescent="0.25">
      <c r="A41" s="158" t="s">
        <v>91</v>
      </c>
      <c r="B41" s="102"/>
      <c r="C41" s="102"/>
      <c r="D41" s="109"/>
      <c r="E41" s="109"/>
      <c r="F41" s="110"/>
      <c r="G41" s="107"/>
      <c r="H41" s="112"/>
      <c r="I41" s="97"/>
      <c r="J41" s="97"/>
      <c r="K41" s="97"/>
      <c r="L41" s="97"/>
      <c r="M41" s="98"/>
      <c r="N41" s="98"/>
      <c r="O41" s="165"/>
      <c r="P41" s="32"/>
    </row>
    <row r="42" spans="1:5094" s="21" customFormat="1" x14ac:dyDescent="0.25">
      <c r="A42" s="350"/>
      <c r="B42" s="351" t="s">
        <v>132</v>
      </c>
      <c r="C42" s="352"/>
      <c r="D42" s="353"/>
      <c r="E42" s="353"/>
      <c r="F42" s="354" t="s">
        <v>165</v>
      </c>
      <c r="G42" s="355">
        <f>SUM(G11)</f>
        <v>2.2520000000000001E-3</v>
      </c>
      <c r="H42" s="359"/>
      <c r="I42" s="357">
        <v>20760</v>
      </c>
      <c r="J42" s="357">
        <v>2254.25</v>
      </c>
      <c r="K42" s="357">
        <v>-4.25</v>
      </c>
      <c r="L42" s="357">
        <f t="shared" ref="L42" si="4">SUM(I42:K42)</f>
        <v>23010</v>
      </c>
      <c r="M42" s="357">
        <f>SUM(I42)</f>
        <v>20760</v>
      </c>
      <c r="N42" s="357">
        <f>SUM(L42)</f>
        <v>23010</v>
      </c>
      <c r="O42" s="358"/>
      <c r="P42" s="35"/>
      <c r="Q42" s="36"/>
      <c r="R42" s="36"/>
      <c r="S42" s="36"/>
      <c r="T42" s="36"/>
      <c r="U42" s="36"/>
      <c r="V42" s="36"/>
      <c r="W42" s="36"/>
      <c r="X42" s="36"/>
      <c r="Y42" s="36"/>
      <c r="Z42" s="35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  <c r="MZ42" s="36"/>
      <c r="NA42" s="36"/>
      <c r="NB42" s="36"/>
      <c r="NC42" s="36"/>
      <c r="ND42" s="36"/>
      <c r="NE42" s="36"/>
      <c r="NF42" s="36"/>
      <c r="NG42" s="36"/>
      <c r="NH42" s="36"/>
      <c r="NI42" s="36"/>
      <c r="NJ42" s="36"/>
      <c r="NK42" s="36"/>
      <c r="NL42" s="36"/>
      <c r="NM42" s="36"/>
      <c r="NN42" s="36"/>
      <c r="NO42" s="36"/>
      <c r="NP42" s="36"/>
      <c r="NQ42" s="36"/>
      <c r="NR42" s="36"/>
      <c r="NS42" s="36"/>
      <c r="NT42" s="36"/>
      <c r="NU42" s="36"/>
      <c r="NV42" s="36"/>
      <c r="NW42" s="36"/>
      <c r="NX42" s="36"/>
      <c r="NY42" s="36"/>
      <c r="NZ42" s="36"/>
      <c r="OA42" s="36"/>
      <c r="OB42" s="36"/>
      <c r="OC42" s="36"/>
      <c r="OD42" s="36"/>
      <c r="OE42" s="36"/>
      <c r="OF42" s="36"/>
      <c r="OG42" s="36"/>
      <c r="OH42" s="36"/>
      <c r="OI42" s="36"/>
      <c r="OJ42" s="36"/>
      <c r="OK42" s="36"/>
      <c r="OL42" s="36"/>
      <c r="OM42" s="36"/>
      <c r="ON42" s="36"/>
      <c r="OO42" s="36"/>
      <c r="OP42" s="36"/>
      <c r="OQ42" s="36"/>
      <c r="OR42" s="36"/>
      <c r="OS42" s="36"/>
      <c r="OT42" s="36"/>
      <c r="OU42" s="36"/>
      <c r="OV42" s="36"/>
      <c r="OW42" s="36"/>
      <c r="OX42" s="36"/>
      <c r="OY42" s="36"/>
      <c r="OZ42" s="36"/>
      <c r="PA42" s="36"/>
      <c r="PB42" s="36"/>
      <c r="PC42" s="36"/>
      <c r="PD42" s="36"/>
      <c r="PE42" s="36"/>
      <c r="PF42" s="36"/>
      <c r="PG42" s="36"/>
      <c r="PH42" s="36"/>
      <c r="PI42" s="36"/>
      <c r="PJ42" s="36"/>
      <c r="PK42" s="36"/>
      <c r="PL42" s="36"/>
      <c r="PM42" s="36"/>
      <c r="PN42" s="36"/>
      <c r="PO42" s="36"/>
      <c r="PP42" s="36"/>
      <c r="PQ42" s="36"/>
      <c r="PR42" s="36"/>
      <c r="PS42" s="36"/>
      <c r="PT42" s="36"/>
      <c r="PU42" s="36"/>
      <c r="PV42" s="36"/>
      <c r="PW42" s="36"/>
      <c r="PX42" s="36"/>
      <c r="PY42" s="36"/>
      <c r="PZ42" s="36"/>
      <c r="QA42" s="36"/>
      <c r="QB42" s="36"/>
      <c r="QC42" s="36"/>
      <c r="QD42" s="36"/>
      <c r="QE42" s="36"/>
      <c r="QF42" s="36"/>
      <c r="QG42" s="36"/>
      <c r="QH42" s="36"/>
      <c r="QI42" s="36"/>
      <c r="QJ42" s="36"/>
      <c r="QK42" s="36"/>
      <c r="QL42" s="36"/>
      <c r="QM42" s="36"/>
      <c r="QN42" s="36"/>
      <c r="QO42" s="36"/>
      <c r="QP42" s="36"/>
      <c r="QQ42" s="36"/>
      <c r="QR42" s="36"/>
      <c r="QS42" s="36"/>
      <c r="QT42" s="36"/>
      <c r="QU42" s="36"/>
      <c r="QV42" s="36"/>
      <c r="QW42" s="36"/>
      <c r="QX42" s="36"/>
      <c r="QY42" s="36"/>
      <c r="QZ42" s="36"/>
      <c r="RA42" s="36"/>
      <c r="RB42" s="36"/>
      <c r="RC42" s="36"/>
      <c r="RD42" s="36"/>
      <c r="RE42" s="36"/>
      <c r="RF42" s="36"/>
      <c r="RG42" s="36"/>
      <c r="RH42" s="36"/>
      <c r="RI42" s="36"/>
      <c r="RJ42" s="36"/>
      <c r="RK42" s="36"/>
      <c r="RL42" s="36"/>
      <c r="RM42" s="36"/>
      <c r="RN42" s="36"/>
      <c r="RO42" s="36"/>
      <c r="RP42" s="36"/>
      <c r="RQ42" s="36"/>
      <c r="RR42" s="36"/>
      <c r="RS42" s="36"/>
      <c r="RT42" s="36"/>
      <c r="RU42" s="36"/>
      <c r="RV42" s="36"/>
      <c r="RW42" s="36"/>
      <c r="RX42" s="36"/>
      <c r="RY42" s="36"/>
      <c r="RZ42" s="36"/>
      <c r="SA42" s="36"/>
      <c r="SB42" s="36"/>
      <c r="SC42" s="36"/>
      <c r="SD42" s="36"/>
      <c r="SE42" s="36"/>
      <c r="SF42" s="36"/>
      <c r="SG42" s="36"/>
      <c r="SH42" s="36"/>
      <c r="SI42" s="36"/>
      <c r="SJ42" s="36"/>
      <c r="SK42" s="36"/>
      <c r="SL42" s="36"/>
      <c r="SM42" s="36"/>
      <c r="SN42" s="36"/>
      <c r="SO42" s="36"/>
      <c r="SP42" s="36"/>
      <c r="SQ42" s="36"/>
      <c r="SR42" s="36"/>
      <c r="SS42" s="36"/>
      <c r="ST42" s="36"/>
      <c r="SU42" s="36"/>
      <c r="SV42" s="36"/>
      <c r="SW42" s="36"/>
      <c r="SX42" s="36"/>
      <c r="SY42" s="36"/>
      <c r="SZ42" s="36"/>
      <c r="TA42" s="36"/>
      <c r="TB42" s="36"/>
      <c r="TC42" s="36"/>
      <c r="TD42" s="36"/>
      <c r="TE42" s="36"/>
      <c r="TF42" s="36"/>
      <c r="TG42" s="36"/>
      <c r="TH42" s="36"/>
      <c r="TI42" s="36"/>
      <c r="TJ42" s="36"/>
      <c r="TK42" s="36"/>
      <c r="TL42" s="36"/>
      <c r="TM42" s="36"/>
      <c r="TN42" s="36"/>
      <c r="TO42" s="36"/>
      <c r="TP42" s="36"/>
      <c r="TQ42" s="36"/>
      <c r="TR42" s="36"/>
      <c r="TS42" s="36"/>
      <c r="TT42" s="36"/>
      <c r="TU42" s="36"/>
      <c r="TV42" s="36"/>
      <c r="TW42" s="36"/>
      <c r="TX42" s="36"/>
      <c r="TY42" s="36"/>
      <c r="TZ42" s="36"/>
      <c r="UA42" s="36"/>
      <c r="UB42" s="36"/>
      <c r="UC42" s="36"/>
      <c r="UD42" s="36"/>
      <c r="UE42" s="36"/>
      <c r="UF42" s="36"/>
      <c r="UG42" s="36"/>
      <c r="UH42" s="36"/>
      <c r="UI42" s="36"/>
      <c r="UJ42" s="36"/>
      <c r="UK42" s="36"/>
      <c r="UL42" s="36"/>
      <c r="UM42" s="36"/>
      <c r="UN42" s="36"/>
      <c r="UO42" s="36"/>
      <c r="UP42" s="36"/>
      <c r="UQ42" s="36"/>
      <c r="UR42" s="36"/>
      <c r="US42" s="36"/>
      <c r="UT42" s="36"/>
      <c r="UU42" s="36"/>
      <c r="UV42" s="36"/>
      <c r="UW42" s="36"/>
      <c r="UX42" s="36"/>
      <c r="UY42" s="36"/>
      <c r="UZ42" s="36"/>
      <c r="VA42" s="36"/>
      <c r="VB42" s="36"/>
      <c r="VC42" s="36"/>
      <c r="VD42" s="36"/>
      <c r="VE42" s="36"/>
      <c r="VF42" s="36"/>
      <c r="VG42" s="36"/>
      <c r="VH42" s="36"/>
      <c r="VI42" s="36"/>
      <c r="VJ42" s="36"/>
      <c r="VK42" s="36"/>
      <c r="VL42" s="36"/>
      <c r="VM42" s="36"/>
      <c r="VN42" s="36"/>
      <c r="VO42" s="36"/>
      <c r="VP42" s="36"/>
      <c r="VQ42" s="36"/>
      <c r="VR42" s="36"/>
      <c r="VS42" s="36"/>
      <c r="VT42" s="36"/>
      <c r="VU42" s="36"/>
      <c r="VV42" s="36"/>
      <c r="VW42" s="36"/>
      <c r="VX42" s="36"/>
      <c r="VY42" s="36"/>
      <c r="VZ42" s="36"/>
      <c r="WA42" s="36"/>
      <c r="WB42" s="36"/>
      <c r="WC42" s="36"/>
      <c r="WD42" s="36"/>
      <c r="WE42" s="36"/>
      <c r="WF42" s="36"/>
      <c r="WG42" s="36"/>
      <c r="WH42" s="36"/>
      <c r="WI42" s="36"/>
      <c r="WJ42" s="36"/>
      <c r="WK42" s="36"/>
      <c r="WL42" s="36"/>
      <c r="WM42" s="36"/>
      <c r="WN42" s="36"/>
      <c r="WO42" s="36"/>
      <c r="WP42" s="36"/>
      <c r="WQ42" s="36"/>
      <c r="WR42" s="36"/>
      <c r="WS42" s="36"/>
      <c r="WT42" s="36"/>
      <c r="WU42" s="36"/>
      <c r="WV42" s="36"/>
      <c r="WW42" s="36"/>
      <c r="WX42" s="36"/>
      <c r="WY42" s="36"/>
      <c r="WZ42" s="36"/>
      <c r="XA42" s="36"/>
      <c r="XB42" s="36"/>
      <c r="XC42" s="36"/>
      <c r="XD42" s="36"/>
      <c r="XE42" s="36"/>
      <c r="XF42" s="36"/>
      <c r="XG42" s="36"/>
      <c r="XH42" s="36"/>
      <c r="XI42" s="36"/>
      <c r="XJ42" s="36"/>
      <c r="XK42" s="36"/>
      <c r="XL42" s="36"/>
      <c r="XM42" s="36"/>
      <c r="XN42" s="36"/>
      <c r="XO42" s="36"/>
      <c r="XP42" s="36"/>
      <c r="XQ42" s="36"/>
      <c r="XR42" s="36"/>
      <c r="XS42" s="36"/>
      <c r="XT42" s="36"/>
      <c r="XU42" s="36"/>
      <c r="XV42" s="36"/>
      <c r="XW42" s="36"/>
      <c r="XX42" s="36"/>
      <c r="XY42" s="36"/>
      <c r="XZ42" s="36"/>
      <c r="YA42" s="36"/>
      <c r="YB42" s="36"/>
      <c r="YC42" s="36"/>
      <c r="YD42" s="36"/>
      <c r="YE42" s="36"/>
      <c r="YF42" s="36"/>
      <c r="YG42" s="36"/>
      <c r="YH42" s="36"/>
      <c r="YI42" s="36"/>
      <c r="YJ42" s="36"/>
      <c r="YK42" s="36"/>
      <c r="YL42" s="36"/>
      <c r="YM42" s="36"/>
      <c r="YN42" s="36"/>
      <c r="YO42" s="36"/>
      <c r="YP42" s="36"/>
      <c r="YQ42" s="36"/>
      <c r="YR42" s="36"/>
      <c r="YS42" s="36"/>
      <c r="YT42" s="36"/>
      <c r="YU42" s="36"/>
      <c r="YV42" s="36"/>
      <c r="YW42" s="36"/>
      <c r="YX42" s="36"/>
      <c r="YY42" s="36"/>
      <c r="YZ42" s="36"/>
      <c r="ZA42" s="36"/>
      <c r="ZB42" s="36"/>
      <c r="ZC42" s="36"/>
      <c r="ZD42" s="36"/>
      <c r="ZE42" s="36"/>
      <c r="ZF42" s="36"/>
      <c r="ZG42" s="36"/>
      <c r="ZH42" s="36"/>
      <c r="ZI42" s="36"/>
      <c r="ZJ42" s="36"/>
      <c r="ZK42" s="36"/>
      <c r="ZL42" s="36"/>
      <c r="ZM42" s="36"/>
      <c r="ZN42" s="36"/>
      <c r="ZO42" s="36"/>
      <c r="ZP42" s="36"/>
      <c r="ZQ42" s="36"/>
      <c r="ZR42" s="36"/>
      <c r="ZS42" s="36"/>
      <c r="ZT42" s="36"/>
      <c r="ZU42" s="36"/>
      <c r="ZV42" s="36"/>
      <c r="ZW42" s="36"/>
      <c r="ZX42" s="36"/>
      <c r="ZY42" s="36"/>
      <c r="ZZ42" s="36"/>
      <c r="AAA42" s="36"/>
      <c r="AAB42" s="36"/>
      <c r="AAC42" s="36"/>
      <c r="AAD42" s="36"/>
      <c r="AAE42" s="36"/>
      <c r="AAF42" s="36"/>
      <c r="AAG42" s="36"/>
      <c r="AAH42" s="36"/>
      <c r="AAI42" s="36"/>
      <c r="AAJ42" s="36"/>
      <c r="AAK42" s="36"/>
      <c r="AAL42" s="36"/>
      <c r="AAM42" s="36"/>
      <c r="AAN42" s="36"/>
      <c r="AAO42" s="36"/>
      <c r="AAP42" s="36"/>
      <c r="AAQ42" s="36"/>
      <c r="AAR42" s="36"/>
      <c r="AAS42" s="36"/>
      <c r="AAT42" s="36"/>
      <c r="AAU42" s="36"/>
      <c r="AAV42" s="36"/>
      <c r="AAW42" s="36"/>
      <c r="AAX42" s="36"/>
      <c r="AAY42" s="36"/>
      <c r="AAZ42" s="36"/>
      <c r="ABA42" s="36"/>
      <c r="ABB42" s="36"/>
      <c r="ABC42" s="36"/>
      <c r="ABD42" s="36"/>
      <c r="ABE42" s="36"/>
      <c r="ABF42" s="36"/>
      <c r="ABG42" s="36"/>
      <c r="ABH42" s="36"/>
      <c r="ABI42" s="36"/>
      <c r="ABJ42" s="36"/>
      <c r="ABK42" s="36"/>
      <c r="ABL42" s="36"/>
      <c r="ABM42" s="36"/>
      <c r="ABN42" s="36"/>
      <c r="ABO42" s="36"/>
      <c r="ABP42" s="36"/>
      <c r="ABQ42" s="36"/>
      <c r="ABR42" s="36"/>
      <c r="ABS42" s="36"/>
      <c r="ABT42" s="36"/>
      <c r="ABU42" s="36"/>
      <c r="ABV42" s="36"/>
      <c r="ABW42" s="36"/>
      <c r="ABX42" s="36"/>
      <c r="ABY42" s="36"/>
      <c r="ABZ42" s="36"/>
      <c r="ACA42" s="36"/>
      <c r="ACB42" s="36"/>
      <c r="ACC42" s="36"/>
      <c r="ACD42" s="36"/>
      <c r="ACE42" s="36"/>
      <c r="ACF42" s="36"/>
      <c r="ACG42" s="36"/>
      <c r="ACH42" s="36"/>
      <c r="ACI42" s="36"/>
      <c r="ACJ42" s="36"/>
      <c r="ACK42" s="36"/>
      <c r="ACL42" s="36"/>
      <c r="ACM42" s="36"/>
      <c r="ACN42" s="36"/>
      <c r="ACO42" s="36"/>
      <c r="ACP42" s="36"/>
      <c r="ACQ42" s="36"/>
      <c r="ACR42" s="36"/>
      <c r="ACS42" s="36"/>
      <c r="ACT42" s="36"/>
      <c r="ACU42" s="36"/>
      <c r="ACV42" s="36"/>
      <c r="ACW42" s="36"/>
      <c r="ACX42" s="36"/>
      <c r="ACY42" s="36"/>
      <c r="ACZ42" s="36"/>
      <c r="ADA42" s="36"/>
      <c r="ADB42" s="36"/>
      <c r="ADC42" s="36"/>
      <c r="ADD42" s="36"/>
      <c r="ADE42" s="36"/>
      <c r="ADF42" s="36"/>
      <c r="ADG42" s="36"/>
      <c r="ADH42" s="36"/>
      <c r="ADI42" s="36"/>
      <c r="ADJ42" s="36"/>
      <c r="ADK42" s="36"/>
      <c r="ADL42" s="36"/>
      <c r="ADM42" s="36"/>
      <c r="ADN42" s="36"/>
      <c r="ADO42" s="36"/>
      <c r="ADP42" s="36"/>
      <c r="ADQ42" s="36"/>
      <c r="ADR42" s="36"/>
      <c r="ADS42" s="36"/>
      <c r="ADT42" s="36"/>
      <c r="ADU42" s="36"/>
      <c r="ADV42" s="36"/>
      <c r="ADW42" s="36"/>
      <c r="ADX42" s="36"/>
      <c r="ADY42" s="36"/>
      <c r="ADZ42" s="36"/>
      <c r="AEA42" s="36"/>
      <c r="AEB42" s="36"/>
      <c r="AEC42" s="36"/>
      <c r="AED42" s="36"/>
      <c r="AEE42" s="36"/>
      <c r="AEF42" s="36"/>
      <c r="AEG42" s="36"/>
      <c r="AEH42" s="36"/>
      <c r="AEI42" s="36"/>
      <c r="AEJ42" s="36"/>
      <c r="AEK42" s="36"/>
      <c r="AEL42" s="36"/>
      <c r="AEM42" s="36"/>
      <c r="AEN42" s="36"/>
      <c r="AEO42" s="36"/>
      <c r="AEP42" s="36"/>
      <c r="AEQ42" s="36"/>
      <c r="AER42" s="36"/>
      <c r="AES42" s="36"/>
      <c r="AET42" s="36"/>
      <c r="AEU42" s="36"/>
      <c r="AEV42" s="36"/>
      <c r="AEW42" s="36"/>
      <c r="AEX42" s="36"/>
      <c r="AEY42" s="36"/>
      <c r="AEZ42" s="36"/>
      <c r="AFA42" s="36"/>
      <c r="AFB42" s="36"/>
      <c r="AFC42" s="36"/>
      <c r="AFD42" s="36"/>
      <c r="AFE42" s="36"/>
      <c r="AFF42" s="36"/>
      <c r="AFG42" s="36"/>
      <c r="AFH42" s="36"/>
      <c r="AFI42" s="36"/>
      <c r="AFJ42" s="36"/>
      <c r="AFK42" s="36"/>
      <c r="AFL42" s="36"/>
      <c r="AFM42" s="36"/>
      <c r="AFN42" s="36"/>
      <c r="AFO42" s="36"/>
      <c r="AFP42" s="36"/>
      <c r="AFQ42" s="36"/>
      <c r="AFR42" s="36"/>
      <c r="AFS42" s="36"/>
      <c r="AFT42" s="36"/>
      <c r="AFU42" s="36"/>
      <c r="AFV42" s="36"/>
      <c r="AFW42" s="36"/>
      <c r="AFX42" s="36"/>
      <c r="AFY42" s="36"/>
      <c r="AFZ42" s="36"/>
      <c r="AGA42" s="36"/>
      <c r="AGB42" s="36"/>
      <c r="AGC42" s="36"/>
      <c r="AGD42" s="36"/>
      <c r="AGE42" s="36"/>
      <c r="AGF42" s="36"/>
      <c r="AGG42" s="36"/>
      <c r="AGH42" s="36"/>
      <c r="AGI42" s="36"/>
      <c r="AGJ42" s="36"/>
      <c r="AGK42" s="36"/>
      <c r="AGL42" s="36"/>
      <c r="AGM42" s="36"/>
      <c r="AGN42" s="36"/>
      <c r="AGO42" s="36"/>
      <c r="AGP42" s="36"/>
      <c r="AGQ42" s="36"/>
      <c r="AGR42" s="36"/>
      <c r="AGS42" s="36"/>
      <c r="AGT42" s="36"/>
      <c r="AGU42" s="36"/>
      <c r="AGV42" s="36"/>
      <c r="AGW42" s="36"/>
      <c r="AGX42" s="36"/>
      <c r="AGY42" s="36"/>
      <c r="AGZ42" s="36"/>
      <c r="AHA42" s="36"/>
      <c r="AHB42" s="36"/>
      <c r="AHC42" s="36"/>
      <c r="AHD42" s="36"/>
      <c r="AHE42" s="36"/>
      <c r="AHF42" s="36"/>
      <c r="AHG42" s="36"/>
      <c r="AHH42" s="36"/>
      <c r="AHI42" s="36"/>
      <c r="AHJ42" s="36"/>
      <c r="AHK42" s="36"/>
      <c r="AHL42" s="36"/>
      <c r="AHM42" s="36"/>
      <c r="AHN42" s="36"/>
      <c r="AHO42" s="36"/>
      <c r="AHP42" s="36"/>
      <c r="AHQ42" s="36"/>
      <c r="AHR42" s="36"/>
      <c r="AHS42" s="36"/>
      <c r="AHT42" s="36"/>
      <c r="AHU42" s="36"/>
      <c r="AHV42" s="36"/>
      <c r="AHW42" s="36"/>
      <c r="AHX42" s="36"/>
      <c r="AHY42" s="36"/>
      <c r="AHZ42" s="36"/>
      <c r="AIA42" s="36"/>
      <c r="AIB42" s="36"/>
      <c r="AIC42" s="36"/>
      <c r="AID42" s="36"/>
      <c r="AIE42" s="36"/>
      <c r="AIF42" s="36"/>
      <c r="AIG42" s="36"/>
      <c r="AIH42" s="36"/>
      <c r="AII42" s="36"/>
      <c r="AIJ42" s="36"/>
      <c r="AIK42" s="36"/>
      <c r="AIL42" s="36"/>
      <c r="AIM42" s="36"/>
      <c r="AIN42" s="36"/>
      <c r="AIO42" s="36"/>
      <c r="AIP42" s="36"/>
      <c r="AIQ42" s="36"/>
      <c r="AIR42" s="36"/>
      <c r="AIS42" s="36"/>
      <c r="AIT42" s="36"/>
      <c r="AIU42" s="36"/>
      <c r="AIV42" s="36"/>
      <c r="AIW42" s="36"/>
      <c r="AIX42" s="36"/>
      <c r="AIY42" s="36"/>
      <c r="AIZ42" s="36"/>
      <c r="AJA42" s="36"/>
      <c r="AJB42" s="36"/>
      <c r="AJC42" s="36"/>
      <c r="AJD42" s="36"/>
      <c r="AJE42" s="36"/>
      <c r="AJF42" s="36"/>
      <c r="AJG42" s="36"/>
      <c r="AJH42" s="36"/>
      <c r="AJI42" s="36"/>
      <c r="AJJ42" s="36"/>
      <c r="AJK42" s="36"/>
      <c r="AJL42" s="36"/>
      <c r="AJM42" s="36"/>
      <c r="AJN42" s="36"/>
      <c r="AJO42" s="36"/>
      <c r="AJP42" s="36"/>
      <c r="AJQ42" s="36"/>
      <c r="AJR42" s="36"/>
      <c r="AJS42" s="36"/>
      <c r="AJT42" s="36"/>
      <c r="AJU42" s="36"/>
      <c r="AJV42" s="36"/>
      <c r="AJW42" s="34"/>
      <c r="AJX42" s="34"/>
      <c r="AJY42" s="34"/>
      <c r="AJZ42" s="34"/>
      <c r="AKA42" s="34"/>
      <c r="AKB42" s="34"/>
      <c r="AKC42" s="34"/>
      <c r="AKD42" s="34"/>
      <c r="AKE42" s="34"/>
      <c r="AKF42" s="34"/>
      <c r="AKG42" s="34"/>
      <c r="AKH42" s="34"/>
      <c r="AKI42" s="34"/>
      <c r="AKJ42" s="34"/>
      <c r="AKK42" s="34"/>
      <c r="AKL42" s="34"/>
      <c r="AKM42" s="34"/>
      <c r="AKN42" s="34"/>
      <c r="AKO42" s="34"/>
      <c r="AKP42" s="34"/>
      <c r="AKQ42" s="34"/>
      <c r="AKR42" s="34"/>
      <c r="AKS42" s="34"/>
      <c r="AKT42" s="34"/>
      <c r="AKU42" s="34"/>
      <c r="AKV42" s="34"/>
      <c r="AKW42" s="34"/>
      <c r="AKX42" s="34"/>
      <c r="AKY42" s="34"/>
      <c r="AKZ42" s="34"/>
      <c r="ALA42" s="34"/>
      <c r="ALB42" s="34"/>
      <c r="ALC42" s="34"/>
      <c r="ALD42" s="34"/>
      <c r="ALE42" s="34"/>
      <c r="ALF42" s="34"/>
      <c r="ALG42" s="34"/>
      <c r="ALH42" s="34"/>
      <c r="ALI42" s="34"/>
      <c r="ALJ42" s="34"/>
      <c r="ALK42" s="34"/>
      <c r="ALL42" s="34"/>
      <c r="ALM42" s="34"/>
      <c r="ALN42" s="34"/>
      <c r="ALO42" s="34"/>
      <c r="ALP42" s="34"/>
      <c r="ALQ42" s="34"/>
      <c r="ALR42" s="34"/>
      <c r="ALS42" s="34"/>
      <c r="ALT42" s="34"/>
      <c r="ALU42" s="34"/>
      <c r="ALV42" s="34"/>
      <c r="ALW42" s="34"/>
      <c r="ALX42" s="34"/>
      <c r="ALY42" s="34"/>
      <c r="ALZ42" s="34"/>
      <c r="AMA42" s="34"/>
      <c r="AMB42" s="34"/>
      <c r="AMC42" s="34"/>
      <c r="AMD42" s="34"/>
      <c r="AME42" s="34"/>
      <c r="AMF42" s="34"/>
      <c r="AMG42" s="34"/>
      <c r="AMH42" s="34"/>
      <c r="AMI42" s="34"/>
      <c r="AMJ42" s="34"/>
      <c r="AMK42" s="34"/>
      <c r="AML42" s="34"/>
      <c r="AMM42" s="34"/>
      <c r="AMN42" s="34"/>
      <c r="AMO42" s="34"/>
      <c r="AMP42" s="34"/>
      <c r="AMQ42" s="34"/>
      <c r="AMR42" s="34"/>
      <c r="AMS42" s="34"/>
      <c r="AMT42" s="34"/>
      <c r="AMU42" s="34"/>
      <c r="AMV42" s="34"/>
      <c r="AMW42" s="34"/>
      <c r="AMX42" s="34"/>
      <c r="AMY42" s="34"/>
      <c r="AMZ42" s="34"/>
      <c r="ANA42" s="34"/>
      <c r="ANB42" s="34"/>
      <c r="ANC42" s="34"/>
      <c r="AND42" s="34"/>
      <c r="ANE42" s="34"/>
      <c r="ANF42" s="34"/>
      <c r="ANG42" s="34"/>
      <c r="ANH42" s="34"/>
      <c r="ANI42" s="34"/>
      <c r="ANJ42" s="34"/>
      <c r="ANK42" s="34"/>
      <c r="ANL42" s="34"/>
      <c r="ANM42" s="34"/>
      <c r="ANN42" s="34"/>
      <c r="ANO42" s="34"/>
      <c r="ANP42" s="34"/>
      <c r="ANQ42" s="34"/>
      <c r="ANR42" s="34"/>
      <c r="ANS42" s="34"/>
      <c r="ANT42" s="34"/>
      <c r="ANU42" s="34"/>
      <c r="ANV42" s="34"/>
      <c r="ANW42" s="34"/>
      <c r="ANX42" s="34"/>
      <c r="ANY42" s="34"/>
      <c r="ANZ42" s="34"/>
      <c r="AOA42" s="34"/>
      <c r="AOB42" s="34"/>
      <c r="AOC42" s="34"/>
      <c r="AOD42" s="34"/>
      <c r="AOE42" s="34"/>
      <c r="AOF42" s="34"/>
      <c r="AOG42" s="34"/>
      <c r="AOH42" s="34"/>
      <c r="AOI42" s="34"/>
      <c r="AOJ42" s="34"/>
      <c r="AOK42" s="34"/>
      <c r="AOL42" s="34"/>
      <c r="AOM42" s="34"/>
      <c r="AON42" s="34"/>
      <c r="AOO42" s="34"/>
      <c r="AOP42" s="34"/>
      <c r="AOQ42" s="34"/>
      <c r="AOR42" s="34"/>
      <c r="AOS42" s="34"/>
      <c r="AOT42" s="34"/>
      <c r="AOU42" s="34"/>
      <c r="AOV42" s="34"/>
      <c r="AOW42" s="34"/>
      <c r="AOX42" s="34"/>
      <c r="AOY42" s="34"/>
      <c r="AOZ42" s="34"/>
      <c r="APA42" s="34"/>
      <c r="APB42" s="34"/>
      <c r="APC42" s="34"/>
      <c r="APD42" s="34"/>
      <c r="APE42" s="34"/>
      <c r="APF42" s="34"/>
      <c r="APG42" s="34"/>
      <c r="APH42" s="34"/>
      <c r="API42" s="34"/>
      <c r="APJ42" s="34"/>
      <c r="APK42" s="34"/>
      <c r="APL42" s="34"/>
      <c r="APM42" s="34"/>
      <c r="APN42" s="34"/>
      <c r="APO42" s="34"/>
      <c r="APP42" s="34"/>
      <c r="APQ42" s="34"/>
      <c r="APR42" s="34"/>
      <c r="APS42" s="34"/>
      <c r="APT42" s="34"/>
      <c r="APU42" s="34"/>
      <c r="APV42" s="34"/>
      <c r="APW42" s="34"/>
      <c r="APX42" s="34"/>
      <c r="APY42" s="34"/>
      <c r="APZ42" s="34"/>
      <c r="AQA42" s="34"/>
      <c r="AQB42" s="34"/>
      <c r="AQC42" s="34"/>
      <c r="AQD42" s="34"/>
      <c r="AQE42" s="34"/>
      <c r="AQF42" s="34"/>
      <c r="AQG42" s="34"/>
      <c r="AQH42" s="34"/>
      <c r="AQI42" s="34"/>
      <c r="AQJ42" s="34"/>
      <c r="AQK42" s="34"/>
      <c r="AQL42" s="34"/>
      <c r="AQM42" s="34"/>
      <c r="AQN42" s="34"/>
      <c r="AQO42" s="34"/>
      <c r="AQP42" s="34"/>
      <c r="AQQ42" s="34"/>
      <c r="AQR42" s="34"/>
      <c r="AQS42" s="34"/>
      <c r="AQT42" s="34"/>
      <c r="AQU42" s="34"/>
      <c r="AQV42" s="34"/>
      <c r="AQW42" s="34"/>
      <c r="AQX42" s="34"/>
      <c r="AQY42" s="34"/>
      <c r="AQZ42" s="34"/>
      <c r="ARA42" s="34"/>
      <c r="ARB42" s="34"/>
      <c r="ARC42" s="34"/>
      <c r="ARD42" s="34"/>
      <c r="ARE42" s="34"/>
      <c r="ARF42" s="34"/>
      <c r="ARG42" s="34"/>
      <c r="ARH42" s="34"/>
      <c r="ARI42" s="34"/>
      <c r="ARJ42" s="34"/>
      <c r="ARK42" s="34"/>
      <c r="ARL42" s="34"/>
      <c r="ARM42" s="34"/>
      <c r="ARN42" s="34"/>
      <c r="ARO42" s="34"/>
      <c r="ARP42" s="34"/>
      <c r="ARQ42" s="34"/>
      <c r="ARR42" s="34"/>
      <c r="ARS42" s="34"/>
      <c r="ART42" s="34"/>
      <c r="ARU42" s="34"/>
      <c r="ARV42" s="34"/>
      <c r="ARW42" s="34"/>
      <c r="ARX42" s="34"/>
      <c r="ARY42" s="34"/>
      <c r="ARZ42" s="34"/>
      <c r="ASA42" s="34"/>
      <c r="ASB42" s="34"/>
      <c r="ASC42" s="34"/>
      <c r="ASD42" s="34"/>
      <c r="ASE42" s="34"/>
      <c r="ASF42" s="34"/>
      <c r="ASG42" s="34"/>
      <c r="ASH42" s="34"/>
      <c r="ASI42" s="34"/>
      <c r="ASJ42" s="34"/>
      <c r="ASK42" s="34"/>
      <c r="ASL42" s="34"/>
      <c r="ASM42" s="34"/>
      <c r="ASN42" s="34"/>
      <c r="ASO42" s="34"/>
      <c r="ASP42" s="34"/>
      <c r="ASQ42" s="34"/>
      <c r="ASR42" s="34"/>
      <c r="ASS42" s="34"/>
      <c r="AST42" s="34"/>
      <c r="ASU42" s="34"/>
      <c r="ASV42" s="34"/>
      <c r="ASW42" s="34"/>
      <c r="ASX42" s="34"/>
      <c r="ASY42" s="34"/>
      <c r="ASZ42" s="34"/>
      <c r="ATA42" s="34"/>
      <c r="ATB42" s="34"/>
      <c r="ATC42" s="34"/>
      <c r="ATD42" s="34"/>
      <c r="ATE42" s="34"/>
      <c r="ATF42" s="34"/>
      <c r="ATG42" s="34"/>
      <c r="ATH42" s="34"/>
      <c r="ATI42" s="34"/>
      <c r="ATJ42" s="34"/>
      <c r="ATK42" s="34"/>
      <c r="ATL42" s="34"/>
      <c r="ATM42" s="34"/>
      <c r="ATN42" s="34"/>
      <c r="ATO42" s="34"/>
      <c r="ATP42" s="34"/>
      <c r="ATQ42" s="34"/>
      <c r="ATR42" s="34"/>
      <c r="ATS42" s="34"/>
      <c r="ATT42" s="34"/>
      <c r="ATU42" s="34"/>
      <c r="ATV42" s="34"/>
      <c r="ATW42" s="34"/>
      <c r="ATX42" s="34"/>
      <c r="ATY42" s="34"/>
      <c r="ATZ42" s="34"/>
      <c r="AUA42" s="34"/>
      <c r="AUB42" s="34"/>
      <c r="AUC42" s="34"/>
      <c r="AUD42" s="34"/>
      <c r="AUE42" s="34"/>
      <c r="AUF42" s="34"/>
      <c r="AUG42" s="34"/>
      <c r="AUH42" s="34"/>
      <c r="AUI42" s="34"/>
      <c r="AUJ42" s="34"/>
      <c r="AUK42" s="34"/>
      <c r="AUL42" s="34"/>
      <c r="AUM42" s="34"/>
      <c r="AUN42" s="34"/>
      <c r="AUO42" s="34"/>
      <c r="AUP42" s="34"/>
      <c r="AUQ42" s="34"/>
      <c r="AUR42" s="34"/>
      <c r="AUS42" s="34"/>
      <c r="AUT42" s="34"/>
      <c r="AUU42" s="34"/>
      <c r="AUV42" s="34"/>
      <c r="AUW42" s="34"/>
      <c r="AUX42" s="34"/>
      <c r="AUY42" s="34"/>
      <c r="AUZ42" s="34"/>
      <c r="AVA42" s="34"/>
      <c r="AVB42" s="34"/>
      <c r="AVC42" s="34"/>
      <c r="AVD42" s="34"/>
      <c r="AVE42" s="34"/>
      <c r="AVF42" s="34"/>
      <c r="AVG42" s="34"/>
      <c r="AVH42" s="34"/>
      <c r="AVI42" s="34"/>
      <c r="AVJ42" s="34"/>
      <c r="AVK42" s="34"/>
      <c r="AVL42" s="34"/>
      <c r="AVM42" s="34"/>
      <c r="AVN42" s="34"/>
      <c r="AVO42" s="34"/>
      <c r="AVP42" s="34"/>
      <c r="AVQ42" s="34"/>
      <c r="AVR42" s="34"/>
      <c r="AVS42" s="34"/>
      <c r="AVT42" s="34"/>
      <c r="AVU42" s="34"/>
      <c r="AVV42" s="34"/>
      <c r="AVW42" s="34"/>
      <c r="AVX42" s="34"/>
      <c r="AVY42" s="34"/>
      <c r="AVZ42" s="34"/>
      <c r="AWA42" s="34"/>
      <c r="AWB42" s="34"/>
      <c r="AWC42" s="34"/>
      <c r="AWD42" s="34"/>
      <c r="AWE42" s="34"/>
      <c r="AWF42" s="34"/>
      <c r="AWG42" s="34"/>
      <c r="AWH42" s="34"/>
      <c r="AWI42" s="34"/>
      <c r="AWJ42" s="34"/>
      <c r="AWK42" s="34"/>
      <c r="AWL42" s="34"/>
      <c r="AWM42" s="34"/>
      <c r="AWN42" s="34"/>
      <c r="AWO42" s="34"/>
      <c r="AWP42" s="34"/>
      <c r="AWQ42" s="34"/>
      <c r="AWR42" s="34"/>
      <c r="AWS42" s="34"/>
      <c r="AWT42" s="34"/>
      <c r="AWU42" s="34"/>
      <c r="AWV42" s="34"/>
      <c r="AWW42" s="34"/>
      <c r="AWX42" s="34"/>
      <c r="AWY42" s="34"/>
      <c r="AWZ42" s="34"/>
      <c r="AXA42" s="34"/>
      <c r="AXB42" s="34"/>
      <c r="AXC42" s="34"/>
      <c r="AXD42" s="34"/>
      <c r="AXE42" s="34"/>
      <c r="AXF42" s="34"/>
      <c r="AXG42" s="34"/>
      <c r="AXH42" s="34"/>
      <c r="AXI42" s="34"/>
      <c r="AXJ42" s="34"/>
      <c r="AXK42" s="34"/>
      <c r="AXL42" s="34"/>
      <c r="AXM42" s="34"/>
      <c r="AXN42" s="34"/>
      <c r="AXO42" s="34"/>
      <c r="AXP42" s="34"/>
      <c r="AXQ42" s="34"/>
      <c r="AXR42" s="34"/>
      <c r="AXS42" s="34"/>
      <c r="AXT42" s="34"/>
      <c r="AXU42" s="34"/>
      <c r="AXV42" s="34"/>
      <c r="AXW42" s="34"/>
      <c r="AXX42" s="34"/>
      <c r="AXY42" s="34"/>
      <c r="AXZ42" s="34"/>
      <c r="AYA42" s="34"/>
      <c r="AYB42" s="34"/>
      <c r="AYC42" s="34"/>
      <c r="AYD42" s="34"/>
      <c r="AYE42" s="34"/>
      <c r="AYF42" s="34"/>
      <c r="AYG42" s="34"/>
      <c r="AYH42" s="34"/>
      <c r="AYI42" s="34"/>
      <c r="AYJ42" s="34"/>
      <c r="AYK42" s="34"/>
      <c r="AYL42" s="34"/>
      <c r="AYM42" s="34"/>
      <c r="AYN42" s="34"/>
      <c r="AYO42" s="34"/>
      <c r="AYP42" s="34"/>
      <c r="AYQ42" s="34"/>
      <c r="AYR42" s="34"/>
      <c r="AYS42" s="34"/>
      <c r="AYT42" s="34"/>
      <c r="AYU42" s="34"/>
      <c r="AYV42" s="34"/>
      <c r="AYW42" s="34"/>
      <c r="AYX42" s="34"/>
      <c r="AYY42" s="34"/>
      <c r="AYZ42" s="34"/>
      <c r="AZA42" s="34"/>
      <c r="AZB42" s="34"/>
      <c r="AZC42" s="34"/>
      <c r="AZD42" s="34"/>
      <c r="AZE42" s="34"/>
      <c r="AZF42" s="34"/>
      <c r="AZG42" s="34"/>
      <c r="AZH42" s="34"/>
      <c r="AZI42" s="34"/>
      <c r="AZJ42" s="34"/>
      <c r="AZK42" s="34"/>
      <c r="AZL42" s="34"/>
      <c r="AZM42" s="34"/>
      <c r="AZN42" s="34"/>
      <c r="AZO42" s="34"/>
      <c r="AZP42" s="34"/>
      <c r="AZQ42" s="34"/>
      <c r="AZR42" s="34"/>
      <c r="AZS42" s="34"/>
      <c r="AZT42" s="34"/>
      <c r="AZU42" s="34"/>
      <c r="AZV42" s="34"/>
      <c r="AZW42" s="34"/>
      <c r="AZX42" s="34"/>
      <c r="AZY42" s="34"/>
      <c r="AZZ42" s="34"/>
      <c r="BAA42" s="34"/>
      <c r="BAB42" s="34"/>
      <c r="BAC42" s="34"/>
      <c r="BAD42" s="34"/>
      <c r="BAE42" s="34"/>
      <c r="BAF42" s="34"/>
      <c r="BAG42" s="34"/>
      <c r="BAH42" s="34"/>
      <c r="BAI42" s="34"/>
      <c r="BAJ42" s="34"/>
      <c r="BAK42" s="34"/>
      <c r="BAL42" s="34"/>
      <c r="BAM42" s="34"/>
      <c r="BAN42" s="34"/>
      <c r="BAO42" s="34"/>
      <c r="BAP42" s="34"/>
      <c r="BAQ42" s="34"/>
      <c r="BAR42" s="34"/>
      <c r="BAS42" s="34"/>
      <c r="BAT42" s="34"/>
      <c r="BAU42" s="34"/>
      <c r="BAV42" s="34"/>
      <c r="BAW42" s="34"/>
      <c r="BAX42" s="34"/>
      <c r="BAY42" s="34"/>
      <c r="BAZ42" s="34"/>
      <c r="BBA42" s="34"/>
      <c r="BBB42" s="34"/>
      <c r="BBC42" s="34"/>
      <c r="BBD42" s="34"/>
      <c r="BBE42" s="34"/>
      <c r="BBF42" s="34"/>
      <c r="BBG42" s="34"/>
      <c r="BBH42" s="34"/>
      <c r="BBI42" s="34"/>
      <c r="BBJ42" s="34"/>
      <c r="BBK42" s="34"/>
      <c r="BBL42" s="34"/>
      <c r="BBM42" s="34"/>
      <c r="BBN42" s="34"/>
      <c r="BBO42" s="34"/>
      <c r="BBP42" s="34"/>
      <c r="BBQ42" s="34"/>
      <c r="BBR42" s="34"/>
      <c r="BBS42" s="34"/>
      <c r="BBT42" s="34"/>
      <c r="BBU42" s="34"/>
      <c r="BBV42" s="34"/>
      <c r="BBW42" s="34"/>
      <c r="BBX42" s="34"/>
      <c r="BBY42" s="34"/>
      <c r="BBZ42" s="34"/>
      <c r="BCA42" s="34"/>
      <c r="BCB42" s="34"/>
      <c r="BCC42" s="34"/>
      <c r="BCD42" s="34"/>
      <c r="BCE42" s="34"/>
      <c r="BCF42" s="34"/>
      <c r="BCG42" s="34"/>
      <c r="BCH42" s="34"/>
      <c r="BCI42" s="34"/>
      <c r="BCJ42" s="34"/>
      <c r="BCK42" s="34"/>
      <c r="BCL42" s="34"/>
      <c r="BCM42" s="34"/>
      <c r="BCN42" s="34"/>
      <c r="BCO42" s="34"/>
      <c r="BCP42" s="34"/>
      <c r="BCQ42" s="34"/>
      <c r="BCR42" s="34"/>
      <c r="BCS42" s="34"/>
      <c r="BCT42" s="34"/>
      <c r="BCU42" s="34"/>
      <c r="BCV42" s="34"/>
      <c r="BCW42" s="34"/>
      <c r="BCX42" s="34"/>
      <c r="BCY42" s="34"/>
      <c r="BCZ42" s="34"/>
      <c r="BDA42" s="34"/>
      <c r="BDB42" s="34"/>
      <c r="BDC42" s="34"/>
      <c r="BDD42" s="34"/>
      <c r="BDE42" s="34"/>
      <c r="BDF42" s="34"/>
      <c r="BDG42" s="34"/>
      <c r="BDH42" s="34"/>
      <c r="BDI42" s="34"/>
      <c r="BDJ42" s="34"/>
      <c r="BDK42" s="34"/>
      <c r="BDL42" s="34"/>
      <c r="BDM42" s="34"/>
      <c r="BDN42" s="34"/>
      <c r="BDO42" s="34"/>
      <c r="BDP42" s="34"/>
      <c r="BDQ42" s="34"/>
      <c r="BDR42" s="34"/>
      <c r="BDS42" s="34"/>
      <c r="BDT42" s="34"/>
      <c r="BDU42" s="34"/>
      <c r="BDV42" s="34"/>
      <c r="BDW42" s="34"/>
      <c r="BDX42" s="34"/>
      <c r="BDY42" s="34"/>
      <c r="BDZ42" s="34"/>
      <c r="BEA42" s="34"/>
      <c r="BEB42" s="34"/>
      <c r="BEC42" s="34"/>
      <c r="BED42" s="34"/>
      <c r="BEE42" s="34"/>
      <c r="BEF42" s="34"/>
      <c r="BEG42" s="34"/>
      <c r="BEH42" s="34"/>
      <c r="BEI42" s="34"/>
      <c r="BEJ42" s="34"/>
      <c r="BEK42" s="34"/>
      <c r="BEL42" s="34"/>
      <c r="BEM42" s="34"/>
      <c r="BEN42" s="34"/>
      <c r="BEO42" s="34"/>
      <c r="BEP42" s="34"/>
      <c r="BEQ42" s="34"/>
      <c r="BER42" s="34"/>
      <c r="BES42" s="34"/>
      <c r="BET42" s="34"/>
      <c r="BEU42" s="34"/>
      <c r="BEV42" s="34"/>
      <c r="BEW42" s="34"/>
      <c r="BEX42" s="34"/>
      <c r="BEY42" s="34"/>
      <c r="BEZ42" s="34"/>
      <c r="BFA42" s="34"/>
      <c r="BFB42" s="34"/>
      <c r="BFC42" s="34"/>
      <c r="BFD42" s="34"/>
      <c r="BFE42" s="34"/>
      <c r="BFF42" s="34"/>
      <c r="BFG42" s="34"/>
      <c r="BFH42" s="34"/>
      <c r="BFI42" s="34"/>
      <c r="BFJ42" s="34"/>
      <c r="BFK42" s="34"/>
      <c r="BFL42" s="34"/>
      <c r="BFM42" s="34"/>
      <c r="BFN42" s="34"/>
      <c r="BFO42" s="34"/>
      <c r="BFP42" s="34"/>
      <c r="BFQ42" s="34"/>
      <c r="BFR42" s="34"/>
      <c r="BFS42" s="34"/>
      <c r="BFT42" s="34"/>
      <c r="BFU42" s="34"/>
      <c r="BFV42" s="34"/>
      <c r="BFW42" s="34"/>
      <c r="BFX42" s="34"/>
      <c r="BFY42" s="34"/>
      <c r="BFZ42" s="34"/>
      <c r="BGA42" s="34"/>
      <c r="BGB42" s="34"/>
      <c r="BGC42" s="34"/>
      <c r="BGD42" s="34"/>
      <c r="BGE42" s="34"/>
      <c r="BGF42" s="34"/>
      <c r="BGG42" s="34"/>
      <c r="BGH42" s="34"/>
      <c r="BGI42" s="34"/>
      <c r="BGJ42" s="34"/>
      <c r="BGK42" s="34"/>
      <c r="BGL42" s="34"/>
      <c r="BGM42" s="34"/>
      <c r="BGN42" s="34"/>
      <c r="BGO42" s="34"/>
      <c r="BGP42" s="34"/>
      <c r="BGQ42" s="34"/>
      <c r="BGR42" s="34"/>
      <c r="BGS42" s="34"/>
      <c r="BGT42" s="34"/>
      <c r="BGU42" s="34"/>
      <c r="BGV42" s="34"/>
      <c r="BGW42" s="34"/>
      <c r="BGX42" s="34"/>
      <c r="BGY42" s="34"/>
      <c r="BGZ42" s="34"/>
      <c r="BHA42" s="34"/>
      <c r="BHB42" s="34"/>
      <c r="BHC42" s="34"/>
      <c r="BHD42" s="34"/>
      <c r="BHE42" s="34"/>
      <c r="BHF42" s="34"/>
      <c r="BHG42" s="34"/>
      <c r="BHH42" s="34"/>
      <c r="BHI42" s="34"/>
      <c r="BHJ42" s="34"/>
      <c r="BHK42" s="34"/>
      <c r="BHL42" s="34"/>
      <c r="BHM42" s="34"/>
      <c r="BHN42" s="34"/>
      <c r="BHO42" s="34"/>
      <c r="BHP42" s="34"/>
      <c r="BHQ42" s="34"/>
      <c r="BHR42" s="34"/>
      <c r="BHS42" s="34"/>
      <c r="BHT42" s="34"/>
      <c r="BHU42" s="34"/>
      <c r="BHV42" s="34"/>
      <c r="BHW42" s="34"/>
      <c r="BHX42" s="34"/>
      <c r="BHY42" s="34"/>
      <c r="BHZ42" s="34"/>
      <c r="BIA42" s="34"/>
      <c r="BIB42" s="34"/>
      <c r="BIC42" s="34"/>
      <c r="BID42" s="34"/>
      <c r="BIE42" s="34"/>
      <c r="BIF42" s="34"/>
      <c r="BIG42" s="34"/>
      <c r="BIH42" s="34"/>
      <c r="BII42" s="34"/>
      <c r="BIJ42" s="34"/>
      <c r="BIK42" s="34"/>
      <c r="BIL42" s="34"/>
      <c r="BIM42" s="34"/>
      <c r="BIN42" s="34"/>
      <c r="BIO42" s="34"/>
      <c r="BIP42" s="34"/>
      <c r="BIQ42" s="34"/>
      <c r="BIR42" s="34"/>
      <c r="BIS42" s="34"/>
      <c r="BIT42" s="34"/>
      <c r="BIU42" s="34"/>
      <c r="BIV42" s="34"/>
      <c r="BIW42" s="34"/>
      <c r="BIX42" s="34"/>
      <c r="BIY42" s="34"/>
      <c r="BIZ42" s="34"/>
      <c r="BJA42" s="34"/>
      <c r="BJB42" s="34"/>
      <c r="BJC42" s="34"/>
      <c r="BJD42" s="34"/>
      <c r="BJE42" s="34"/>
      <c r="BJF42" s="34"/>
      <c r="BJG42" s="34"/>
      <c r="BJH42" s="34"/>
      <c r="BJI42" s="34"/>
      <c r="BJJ42" s="34"/>
      <c r="BJK42" s="34"/>
      <c r="BJL42" s="34"/>
      <c r="BJM42" s="34"/>
      <c r="BJN42" s="34"/>
      <c r="BJO42" s="34"/>
      <c r="BJP42" s="34"/>
      <c r="BJQ42" s="34"/>
      <c r="BJR42" s="34"/>
      <c r="BJS42" s="34"/>
      <c r="BJT42" s="34"/>
      <c r="BJU42" s="34"/>
      <c r="BJV42" s="34"/>
      <c r="BJW42" s="34"/>
      <c r="BJX42" s="34"/>
      <c r="BJY42" s="34"/>
      <c r="BJZ42" s="34"/>
      <c r="BKA42" s="34"/>
      <c r="BKB42" s="34"/>
      <c r="BKC42" s="34"/>
      <c r="BKD42" s="34"/>
      <c r="BKE42" s="34"/>
      <c r="BKF42" s="34"/>
      <c r="BKG42" s="34"/>
      <c r="BKH42" s="34"/>
      <c r="BKI42" s="34"/>
      <c r="BKJ42" s="34"/>
      <c r="BKK42" s="34"/>
      <c r="BKL42" s="34"/>
      <c r="BKM42" s="34"/>
      <c r="BKN42" s="34"/>
      <c r="BKO42" s="34"/>
      <c r="BKP42" s="34"/>
      <c r="BKQ42" s="34"/>
      <c r="BKR42" s="34"/>
      <c r="BKS42" s="34"/>
      <c r="BKT42" s="34"/>
      <c r="BKU42" s="34"/>
      <c r="BKV42" s="34"/>
      <c r="BKW42" s="34"/>
      <c r="BKX42" s="34"/>
      <c r="BKY42" s="34"/>
      <c r="BKZ42" s="34"/>
      <c r="BLA42" s="34"/>
      <c r="BLB42" s="34"/>
      <c r="BLC42" s="34"/>
      <c r="BLD42" s="34"/>
      <c r="BLE42" s="34"/>
      <c r="BLF42" s="34"/>
      <c r="BLG42" s="34"/>
      <c r="BLH42" s="34"/>
      <c r="BLI42" s="34"/>
      <c r="BLJ42" s="34"/>
      <c r="BLK42" s="34"/>
      <c r="BLL42" s="34"/>
      <c r="BLM42" s="34"/>
      <c r="BLN42" s="34"/>
      <c r="BLO42" s="34"/>
      <c r="BLP42" s="34"/>
      <c r="BLQ42" s="34"/>
      <c r="BLR42" s="34"/>
      <c r="BLS42" s="34"/>
      <c r="BLT42" s="34"/>
      <c r="BLU42" s="34"/>
      <c r="BLV42" s="34"/>
      <c r="BLW42" s="34"/>
      <c r="BLX42" s="34"/>
      <c r="BLY42" s="34"/>
      <c r="BLZ42" s="34"/>
      <c r="BMA42" s="34"/>
      <c r="BMB42" s="34"/>
      <c r="BMC42" s="34"/>
      <c r="BMD42" s="34"/>
      <c r="BME42" s="34"/>
      <c r="BMF42" s="34"/>
      <c r="BMG42" s="34"/>
      <c r="BMH42" s="34"/>
      <c r="BMI42" s="34"/>
      <c r="BMJ42" s="34"/>
      <c r="BMK42" s="34"/>
      <c r="BML42" s="34"/>
      <c r="BMM42" s="34"/>
      <c r="BMN42" s="34"/>
      <c r="BMO42" s="34"/>
      <c r="BMP42" s="34"/>
      <c r="BMQ42" s="34"/>
      <c r="BMR42" s="34"/>
      <c r="BMS42" s="34"/>
      <c r="BMT42" s="34"/>
      <c r="BMU42" s="34"/>
      <c r="BMV42" s="34"/>
      <c r="BMW42" s="34"/>
      <c r="BMX42" s="34"/>
      <c r="BMY42" s="34"/>
      <c r="BMZ42" s="34"/>
      <c r="BNA42" s="34"/>
      <c r="BNB42" s="34"/>
      <c r="BNC42" s="34"/>
      <c r="BND42" s="34"/>
      <c r="BNE42" s="34"/>
      <c r="BNF42" s="34"/>
      <c r="BNG42" s="34"/>
      <c r="BNH42" s="34"/>
      <c r="BNI42" s="34"/>
      <c r="BNJ42" s="34"/>
      <c r="BNK42" s="34"/>
      <c r="BNL42" s="34"/>
      <c r="BNM42" s="34"/>
      <c r="BNN42" s="34"/>
      <c r="BNO42" s="34"/>
      <c r="BNP42" s="34"/>
      <c r="BNQ42" s="34"/>
      <c r="BNR42" s="34"/>
      <c r="BNS42" s="34"/>
      <c r="BNT42" s="34"/>
      <c r="BNU42" s="34"/>
      <c r="BNV42" s="34"/>
      <c r="BNW42" s="34"/>
      <c r="BNX42" s="34"/>
      <c r="BNY42" s="34"/>
      <c r="BNZ42" s="34"/>
      <c r="BOA42" s="34"/>
      <c r="BOB42" s="34"/>
      <c r="BOC42" s="34"/>
      <c r="BOD42" s="34"/>
      <c r="BOE42" s="34"/>
      <c r="BOF42" s="34"/>
      <c r="BOG42" s="34"/>
      <c r="BOH42" s="34"/>
      <c r="BOI42" s="34"/>
      <c r="BOJ42" s="34"/>
      <c r="BOK42" s="34"/>
      <c r="BOL42" s="34"/>
      <c r="BOM42" s="34"/>
      <c r="BON42" s="34"/>
      <c r="BOO42" s="34"/>
      <c r="BOP42" s="34"/>
      <c r="BOQ42" s="34"/>
      <c r="BOR42" s="34"/>
      <c r="BOS42" s="34"/>
      <c r="BOT42" s="34"/>
      <c r="BOU42" s="34"/>
      <c r="BOV42" s="34"/>
      <c r="BOW42" s="34"/>
      <c r="BOX42" s="34"/>
      <c r="BOY42" s="34"/>
      <c r="BOZ42" s="34"/>
      <c r="BPA42" s="34"/>
      <c r="BPB42" s="34"/>
      <c r="BPC42" s="34"/>
      <c r="BPD42" s="34"/>
      <c r="BPE42" s="34"/>
      <c r="BPF42" s="34"/>
      <c r="BPG42" s="34"/>
      <c r="BPH42" s="34"/>
      <c r="BPI42" s="34"/>
      <c r="BPJ42" s="34"/>
      <c r="BPK42" s="34"/>
      <c r="BPL42" s="34"/>
      <c r="BPM42" s="34"/>
      <c r="BPN42" s="34"/>
      <c r="BPO42" s="34"/>
      <c r="BPP42" s="34"/>
      <c r="BPQ42" s="34"/>
      <c r="BPR42" s="34"/>
      <c r="BPS42" s="34"/>
      <c r="BPT42" s="34"/>
      <c r="BPU42" s="34"/>
      <c r="BPV42" s="34"/>
      <c r="BPW42" s="34"/>
      <c r="BPX42" s="34"/>
      <c r="BPY42" s="34"/>
      <c r="BPZ42" s="34"/>
      <c r="BQA42" s="34"/>
      <c r="BQB42" s="34"/>
      <c r="BQC42" s="34"/>
      <c r="BQD42" s="34"/>
      <c r="BQE42" s="34"/>
      <c r="BQF42" s="34"/>
      <c r="BQG42" s="34"/>
      <c r="BQH42" s="34"/>
      <c r="BQI42" s="34"/>
      <c r="BQJ42" s="34"/>
      <c r="BQK42" s="34"/>
      <c r="BQL42" s="34"/>
      <c r="BQM42" s="34"/>
      <c r="BQN42" s="34"/>
      <c r="BQO42" s="34"/>
      <c r="BQP42" s="34"/>
      <c r="BQQ42" s="34"/>
      <c r="BQR42" s="34"/>
      <c r="BQS42" s="34"/>
      <c r="BQT42" s="34"/>
      <c r="BQU42" s="34"/>
      <c r="BQV42" s="34"/>
      <c r="BQW42" s="34"/>
      <c r="BQX42" s="34"/>
      <c r="BQY42" s="34"/>
      <c r="BQZ42" s="34"/>
      <c r="BRA42" s="34"/>
      <c r="BRB42" s="34"/>
      <c r="BRC42" s="34"/>
      <c r="BRD42" s="34"/>
      <c r="BRE42" s="34"/>
      <c r="BRF42" s="34"/>
      <c r="BRG42" s="34"/>
      <c r="BRH42" s="34"/>
      <c r="BRI42" s="34"/>
      <c r="BRJ42" s="34"/>
      <c r="BRK42" s="34"/>
      <c r="BRL42" s="34"/>
      <c r="BRM42" s="34"/>
      <c r="BRN42" s="34"/>
      <c r="BRO42" s="34"/>
      <c r="BRP42" s="34"/>
      <c r="BRQ42" s="34"/>
      <c r="BRR42" s="34"/>
      <c r="BRS42" s="34"/>
      <c r="BRT42" s="34"/>
      <c r="BRU42" s="34"/>
      <c r="BRV42" s="34"/>
      <c r="BRW42" s="34"/>
      <c r="BRX42" s="34"/>
      <c r="BRY42" s="34"/>
      <c r="BRZ42" s="34"/>
      <c r="BSA42" s="34"/>
      <c r="BSB42" s="34"/>
      <c r="BSC42" s="34"/>
      <c r="BSD42" s="34"/>
      <c r="BSE42" s="34"/>
      <c r="BSF42" s="34"/>
      <c r="BSG42" s="34"/>
      <c r="BSH42" s="34"/>
      <c r="BSI42" s="34"/>
      <c r="BSJ42" s="34"/>
      <c r="BSK42" s="34"/>
      <c r="BSL42" s="34"/>
      <c r="BSM42" s="34"/>
      <c r="BSN42" s="34"/>
      <c r="BSO42" s="34"/>
      <c r="BSP42" s="34"/>
      <c r="BSQ42" s="34"/>
      <c r="BSR42" s="34"/>
      <c r="BSS42" s="34"/>
      <c r="BST42" s="34"/>
      <c r="BSU42" s="34"/>
      <c r="BSV42" s="34"/>
      <c r="BSW42" s="34"/>
      <c r="BSX42" s="34"/>
      <c r="BSY42" s="34"/>
      <c r="BSZ42" s="34"/>
      <c r="BTA42" s="34"/>
      <c r="BTB42" s="34"/>
      <c r="BTC42" s="34"/>
      <c r="BTD42" s="34"/>
      <c r="BTE42" s="34"/>
      <c r="BTF42" s="34"/>
      <c r="BTG42" s="34"/>
      <c r="BTH42" s="34"/>
      <c r="BTI42" s="34"/>
      <c r="BTJ42" s="34"/>
      <c r="BTK42" s="34"/>
      <c r="BTL42" s="34"/>
      <c r="BTM42" s="34"/>
      <c r="BTN42" s="34"/>
      <c r="BTO42" s="34"/>
      <c r="BTP42" s="34"/>
      <c r="BTQ42" s="34"/>
      <c r="BTR42" s="34"/>
      <c r="BTS42" s="34"/>
      <c r="BTT42" s="34"/>
      <c r="BTU42" s="34"/>
      <c r="BTV42" s="34"/>
      <c r="BTW42" s="34"/>
      <c r="BTX42" s="34"/>
      <c r="BTY42" s="34"/>
      <c r="BTZ42" s="34"/>
      <c r="BUA42" s="34"/>
      <c r="BUB42" s="34"/>
      <c r="BUC42" s="34"/>
      <c r="BUD42" s="34"/>
      <c r="BUE42" s="34"/>
      <c r="BUF42" s="34"/>
      <c r="BUG42" s="34"/>
      <c r="BUH42" s="34"/>
      <c r="BUI42" s="34"/>
      <c r="BUJ42" s="34"/>
      <c r="BUK42" s="34"/>
      <c r="BUL42" s="34"/>
      <c r="BUM42" s="34"/>
      <c r="BUN42" s="34"/>
      <c r="BUO42" s="34"/>
      <c r="BUP42" s="34"/>
      <c r="BUQ42" s="34"/>
      <c r="BUR42" s="34"/>
      <c r="BUS42" s="34"/>
      <c r="BUT42" s="34"/>
      <c r="BUU42" s="34"/>
      <c r="BUV42" s="34"/>
      <c r="BUW42" s="34"/>
      <c r="BUX42" s="34"/>
      <c r="BUY42" s="34"/>
      <c r="BUZ42" s="34"/>
      <c r="BVA42" s="34"/>
      <c r="BVB42" s="34"/>
      <c r="BVC42" s="34"/>
      <c r="BVD42" s="34"/>
      <c r="BVE42" s="34"/>
      <c r="BVF42" s="34"/>
      <c r="BVG42" s="34"/>
      <c r="BVH42" s="34"/>
      <c r="BVI42" s="34"/>
      <c r="BVJ42" s="34"/>
      <c r="BVK42" s="34"/>
      <c r="BVL42" s="34"/>
      <c r="BVM42" s="34"/>
      <c r="BVN42" s="34"/>
      <c r="BVO42" s="34"/>
      <c r="BVP42" s="34"/>
      <c r="BVQ42" s="34"/>
      <c r="BVR42" s="34"/>
      <c r="BVS42" s="34"/>
      <c r="BVT42" s="34"/>
      <c r="BVU42" s="34"/>
      <c r="BVV42" s="34"/>
      <c r="BVW42" s="34"/>
      <c r="BVX42" s="34"/>
      <c r="BVY42" s="34"/>
      <c r="BVZ42" s="34"/>
      <c r="BWA42" s="34"/>
      <c r="BWB42" s="34"/>
      <c r="BWC42" s="34"/>
      <c r="BWD42" s="34"/>
      <c r="BWE42" s="34"/>
      <c r="BWF42" s="34"/>
      <c r="BWG42" s="34"/>
      <c r="BWH42" s="34"/>
      <c r="BWI42" s="34"/>
      <c r="BWJ42" s="34"/>
      <c r="BWK42" s="34"/>
      <c r="BWL42" s="34"/>
      <c r="BWM42" s="34"/>
      <c r="BWN42" s="34"/>
      <c r="BWO42" s="34"/>
      <c r="BWP42" s="34"/>
      <c r="BWQ42" s="34"/>
      <c r="BWR42" s="34"/>
      <c r="BWS42" s="34"/>
      <c r="BWT42" s="34"/>
      <c r="BWU42" s="34"/>
      <c r="BWV42" s="34"/>
      <c r="BWW42" s="34"/>
      <c r="BWX42" s="34"/>
      <c r="BWY42" s="34"/>
      <c r="BWZ42" s="34"/>
      <c r="BXA42" s="34"/>
      <c r="BXB42" s="34"/>
      <c r="BXC42" s="34"/>
      <c r="BXD42" s="34"/>
      <c r="BXE42" s="34"/>
      <c r="BXF42" s="34"/>
      <c r="BXG42" s="34"/>
      <c r="BXH42" s="34"/>
      <c r="BXI42" s="34"/>
      <c r="BXJ42" s="34"/>
      <c r="BXK42" s="34"/>
      <c r="BXL42" s="34"/>
      <c r="BXM42" s="34"/>
      <c r="BXN42" s="34"/>
      <c r="BXO42" s="34"/>
      <c r="BXP42" s="34"/>
      <c r="BXQ42" s="34"/>
      <c r="BXR42" s="34"/>
      <c r="BXS42" s="34"/>
      <c r="BXT42" s="34"/>
      <c r="BXU42" s="34"/>
      <c r="BXV42" s="34"/>
      <c r="BXW42" s="34"/>
      <c r="BXX42" s="34"/>
      <c r="BXY42" s="34"/>
      <c r="BXZ42" s="34"/>
      <c r="BYA42" s="34"/>
      <c r="BYB42" s="34"/>
      <c r="BYC42" s="34"/>
      <c r="BYD42" s="34"/>
      <c r="BYE42" s="34"/>
      <c r="BYF42" s="34"/>
      <c r="BYG42" s="34"/>
      <c r="BYH42" s="34"/>
      <c r="BYI42" s="34"/>
      <c r="BYJ42" s="34"/>
      <c r="BYK42" s="34"/>
      <c r="BYL42" s="34"/>
      <c r="BYM42" s="34"/>
      <c r="BYN42" s="34"/>
      <c r="BYO42" s="34"/>
      <c r="BYP42" s="34"/>
      <c r="BYQ42" s="34"/>
      <c r="BYR42" s="34"/>
      <c r="BYS42" s="34"/>
      <c r="BYT42" s="34"/>
      <c r="BYU42" s="34"/>
      <c r="BYV42" s="34"/>
      <c r="BYW42" s="34"/>
      <c r="BYX42" s="34"/>
      <c r="BYY42" s="34"/>
      <c r="BYZ42" s="34"/>
      <c r="BZA42" s="34"/>
      <c r="BZB42" s="34"/>
      <c r="BZC42" s="34"/>
      <c r="BZD42" s="34"/>
      <c r="BZE42" s="34"/>
      <c r="BZF42" s="34"/>
      <c r="BZG42" s="34"/>
      <c r="BZH42" s="34"/>
      <c r="BZI42" s="34"/>
      <c r="BZJ42" s="34"/>
      <c r="BZK42" s="34"/>
      <c r="BZL42" s="34"/>
      <c r="BZM42" s="34"/>
      <c r="BZN42" s="34"/>
      <c r="BZO42" s="34"/>
      <c r="BZP42" s="34"/>
      <c r="BZQ42" s="34"/>
      <c r="BZR42" s="34"/>
      <c r="BZS42" s="34"/>
      <c r="BZT42" s="34"/>
      <c r="BZU42" s="34"/>
      <c r="BZV42" s="34"/>
      <c r="BZW42" s="34"/>
      <c r="BZX42" s="34"/>
      <c r="BZY42" s="34"/>
      <c r="BZZ42" s="34"/>
      <c r="CAA42" s="34"/>
      <c r="CAB42" s="34"/>
      <c r="CAC42" s="34"/>
      <c r="CAD42" s="34"/>
      <c r="CAE42" s="34"/>
      <c r="CAF42" s="34"/>
      <c r="CAG42" s="34"/>
      <c r="CAH42" s="34"/>
      <c r="CAI42" s="34"/>
      <c r="CAJ42" s="34"/>
      <c r="CAK42" s="34"/>
      <c r="CAL42" s="34"/>
      <c r="CAM42" s="34"/>
      <c r="CAN42" s="34"/>
      <c r="CAO42" s="34"/>
      <c r="CAP42" s="34"/>
      <c r="CAQ42" s="34"/>
      <c r="CAR42" s="34"/>
      <c r="CAS42" s="34"/>
      <c r="CAT42" s="34"/>
      <c r="CAU42" s="34"/>
      <c r="CAV42" s="34"/>
      <c r="CAW42" s="34"/>
      <c r="CAX42" s="34"/>
      <c r="CAY42" s="34"/>
      <c r="CAZ42" s="34"/>
      <c r="CBA42" s="34"/>
      <c r="CBB42" s="34"/>
      <c r="CBC42" s="34"/>
      <c r="CBD42" s="34"/>
      <c r="CBE42" s="34"/>
      <c r="CBF42" s="34"/>
      <c r="CBG42" s="34"/>
      <c r="CBH42" s="34"/>
      <c r="CBI42" s="34"/>
      <c r="CBJ42" s="34"/>
      <c r="CBK42" s="34"/>
      <c r="CBL42" s="34"/>
      <c r="CBM42" s="34"/>
      <c r="CBN42" s="34"/>
      <c r="CBO42" s="34"/>
      <c r="CBP42" s="34"/>
      <c r="CBQ42" s="34"/>
      <c r="CBR42" s="34"/>
      <c r="CBS42" s="34"/>
      <c r="CBT42" s="34"/>
      <c r="CBU42" s="34"/>
      <c r="CBV42" s="34"/>
      <c r="CBW42" s="34"/>
      <c r="CBX42" s="34"/>
      <c r="CBY42" s="34"/>
      <c r="CBZ42" s="34"/>
      <c r="CCA42" s="34"/>
      <c r="CCB42" s="34"/>
      <c r="CCC42" s="34"/>
      <c r="CCD42" s="34"/>
      <c r="CCE42" s="34"/>
      <c r="CCF42" s="34"/>
      <c r="CCG42" s="34"/>
      <c r="CCH42" s="34"/>
      <c r="CCI42" s="34"/>
      <c r="CCJ42" s="34"/>
      <c r="CCK42" s="34"/>
      <c r="CCL42" s="34"/>
      <c r="CCM42" s="34"/>
      <c r="CCN42" s="34"/>
      <c r="CCO42" s="34"/>
      <c r="CCP42" s="34"/>
      <c r="CCQ42" s="34"/>
      <c r="CCR42" s="34"/>
      <c r="CCS42" s="34"/>
      <c r="CCT42" s="34"/>
      <c r="CCU42" s="34"/>
      <c r="CCV42" s="34"/>
      <c r="CCW42" s="34"/>
      <c r="CCX42" s="34"/>
      <c r="CCY42" s="34"/>
      <c r="CCZ42" s="34"/>
      <c r="CDA42" s="34"/>
      <c r="CDB42" s="34"/>
      <c r="CDC42" s="34"/>
      <c r="CDD42" s="34"/>
      <c r="CDE42" s="34"/>
      <c r="CDF42" s="34"/>
      <c r="CDG42" s="34"/>
      <c r="CDH42" s="34"/>
      <c r="CDI42" s="34"/>
      <c r="CDJ42" s="34"/>
      <c r="CDK42" s="34"/>
      <c r="CDL42" s="34"/>
      <c r="CDM42" s="34"/>
      <c r="CDN42" s="34"/>
      <c r="CDO42" s="34"/>
      <c r="CDP42" s="34"/>
      <c r="CDQ42" s="34"/>
      <c r="CDR42" s="34"/>
      <c r="CDS42" s="34"/>
      <c r="CDT42" s="34"/>
      <c r="CDU42" s="34"/>
      <c r="CDV42" s="34"/>
      <c r="CDW42" s="34"/>
      <c r="CDX42" s="34"/>
      <c r="CDY42" s="34"/>
      <c r="CDZ42" s="34"/>
      <c r="CEA42" s="34"/>
      <c r="CEB42" s="34"/>
      <c r="CEC42" s="34"/>
      <c r="CED42" s="34"/>
      <c r="CEE42" s="34"/>
      <c r="CEF42" s="34"/>
      <c r="CEG42" s="34"/>
      <c r="CEH42" s="34"/>
      <c r="CEI42" s="34"/>
      <c r="CEJ42" s="34"/>
      <c r="CEK42" s="34"/>
      <c r="CEL42" s="34"/>
      <c r="CEM42" s="34"/>
      <c r="CEN42" s="34"/>
      <c r="CEO42" s="34"/>
      <c r="CEP42" s="34"/>
      <c r="CEQ42" s="34"/>
      <c r="CER42" s="34"/>
      <c r="CES42" s="34"/>
      <c r="CET42" s="34"/>
      <c r="CEU42" s="34"/>
      <c r="CEV42" s="34"/>
      <c r="CEW42" s="34"/>
      <c r="CEX42" s="34"/>
      <c r="CEY42" s="34"/>
      <c r="CEZ42" s="34"/>
      <c r="CFA42" s="34"/>
      <c r="CFB42" s="34"/>
      <c r="CFC42" s="34"/>
      <c r="CFD42" s="34"/>
      <c r="CFE42" s="34"/>
      <c r="CFF42" s="34"/>
      <c r="CFG42" s="34"/>
      <c r="CFH42" s="34"/>
      <c r="CFI42" s="34"/>
      <c r="CFJ42" s="34"/>
      <c r="CFK42" s="34"/>
      <c r="CFL42" s="34"/>
      <c r="CFM42" s="34"/>
      <c r="CFN42" s="34"/>
      <c r="CFO42" s="34"/>
      <c r="CFP42" s="34"/>
      <c r="CFQ42" s="34"/>
      <c r="CFR42" s="34"/>
      <c r="CFS42" s="34"/>
      <c r="CFT42" s="34"/>
      <c r="CFU42" s="34"/>
      <c r="CFV42" s="34"/>
      <c r="CFW42" s="34"/>
      <c r="CFX42" s="34"/>
      <c r="CFY42" s="34"/>
      <c r="CFZ42" s="34"/>
      <c r="CGA42" s="34"/>
      <c r="CGB42" s="34"/>
      <c r="CGC42" s="34"/>
      <c r="CGD42" s="34"/>
      <c r="CGE42" s="34"/>
      <c r="CGF42" s="34"/>
      <c r="CGG42" s="34"/>
      <c r="CGH42" s="34"/>
      <c r="CGI42" s="34"/>
      <c r="CGJ42" s="34"/>
      <c r="CGK42" s="34"/>
      <c r="CGL42" s="34"/>
      <c r="CGM42" s="34"/>
      <c r="CGN42" s="34"/>
      <c r="CGO42" s="34"/>
      <c r="CGP42" s="34"/>
      <c r="CGQ42" s="34"/>
      <c r="CGR42" s="34"/>
      <c r="CGS42" s="34"/>
      <c r="CGT42" s="34"/>
      <c r="CGU42" s="34"/>
      <c r="CGV42" s="34"/>
      <c r="CGW42" s="34"/>
      <c r="CGX42" s="34"/>
      <c r="CGY42" s="34"/>
      <c r="CGZ42" s="34"/>
      <c r="CHA42" s="34"/>
      <c r="CHB42" s="34"/>
      <c r="CHC42" s="34"/>
      <c r="CHD42" s="34"/>
      <c r="CHE42" s="34"/>
      <c r="CHF42" s="34"/>
      <c r="CHG42" s="34"/>
      <c r="CHH42" s="34"/>
      <c r="CHI42" s="34"/>
      <c r="CHJ42" s="34"/>
      <c r="CHK42" s="34"/>
      <c r="CHL42" s="34"/>
      <c r="CHM42" s="34"/>
      <c r="CHN42" s="34"/>
      <c r="CHO42" s="34"/>
      <c r="CHP42" s="34"/>
      <c r="CHQ42" s="34"/>
      <c r="CHR42" s="34"/>
      <c r="CHS42" s="34"/>
      <c r="CHT42" s="34"/>
      <c r="CHU42" s="34"/>
      <c r="CHV42" s="34"/>
      <c r="CHW42" s="34"/>
      <c r="CHX42" s="34"/>
      <c r="CHY42" s="34"/>
      <c r="CHZ42" s="34"/>
      <c r="CIA42" s="34"/>
      <c r="CIB42" s="34"/>
      <c r="CIC42" s="34"/>
      <c r="CID42" s="34"/>
      <c r="CIE42" s="34"/>
      <c r="CIF42" s="34"/>
      <c r="CIG42" s="34"/>
      <c r="CIH42" s="34"/>
      <c r="CII42" s="34"/>
      <c r="CIJ42" s="34"/>
      <c r="CIK42" s="34"/>
      <c r="CIL42" s="34"/>
      <c r="CIM42" s="34"/>
      <c r="CIN42" s="34"/>
      <c r="CIO42" s="34"/>
      <c r="CIP42" s="34"/>
      <c r="CIQ42" s="34"/>
      <c r="CIR42" s="34"/>
      <c r="CIS42" s="34"/>
      <c r="CIT42" s="34"/>
      <c r="CIU42" s="34"/>
      <c r="CIV42" s="34"/>
      <c r="CIW42" s="34"/>
      <c r="CIX42" s="34"/>
      <c r="CIY42" s="34"/>
      <c r="CIZ42" s="34"/>
      <c r="CJA42" s="34"/>
      <c r="CJB42" s="34"/>
      <c r="CJC42" s="34"/>
      <c r="CJD42" s="34"/>
      <c r="CJE42" s="34"/>
      <c r="CJF42" s="34"/>
      <c r="CJG42" s="34"/>
      <c r="CJH42" s="34"/>
      <c r="CJI42" s="34"/>
      <c r="CJJ42" s="34"/>
      <c r="CJK42" s="34"/>
      <c r="CJL42" s="34"/>
      <c r="CJM42" s="34"/>
      <c r="CJN42" s="34"/>
      <c r="CJO42" s="34"/>
      <c r="CJP42" s="34"/>
      <c r="CJQ42" s="34"/>
      <c r="CJR42" s="34"/>
      <c r="CJS42" s="34"/>
      <c r="CJT42" s="34"/>
      <c r="CJU42" s="34"/>
      <c r="CJV42" s="34"/>
      <c r="CJW42" s="34"/>
      <c r="CJX42" s="34"/>
      <c r="CJY42" s="34"/>
      <c r="CJZ42" s="34"/>
      <c r="CKA42" s="34"/>
      <c r="CKB42" s="34"/>
      <c r="CKC42" s="34"/>
      <c r="CKD42" s="34"/>
      <c r="CKE42" s="34"/>
      <c r="CKF42" s="34"/>
      <c r="CKG42" s="34"/>
      <c r="CKH42" s="34"/>
      <c r="CKI42" s="34"/>
      <c r="CKJ42" s="34"/>
      <c r="CKK42" s="34"/>
      <c r="CKL42" s="34"/>
      <c r="CKM42" s="34"/>
      <c r="CKN42" s="34"/>
      <c r="CKO42" s="34"/>
      <c r="CKP42" s="34"/>
      <c r="CKQ42" s="34"/>
      <c r="CKR42" s="34"/>
      <c r="CKS42" s="34"/>
      <c r="CKT42" s="34"/>
      <c r="CKU42" s="34"/>
      <c r="CKV42" s="34"/>
      <c r="CKW42" s="34"/>
      <c r="CKX42" s="34"/>
      <c r="CKY42" s="34"/>
      <c r="CKZ42" s="34"/>
      <c r="CLA42" s="34"/>
      <c r="CLB42" s="34"/>
      <c r="CLC42" s="34"/>
      <c r="CLD42" s="34"/>
      <c r="CLE42" s="34"/>
      <c r="CLF42" s="34"/>
      <c r="CLG42" s="34"/>
      <c r="CLH42" s="34"/>
      <c r="CLI42" s="34"/>
      <c r="CLJ42" s="34"/>
      <c r="CLK42" s="34"/>
      <c r="CLL42" s="34"/>
      <c r="CLM42" s="34"/>
      <c r="CLN42" s="34"/>
      <c r="CLO42" s="34"/>
      <c r="CLP42" s="34"/>
      <c r="CLQ42" s="34"/>
      <c r="CLR42" s="34"/>
      <c r="CLS42" s="34"/>
      <c r="CLT42" s="34"/>
      <c r="CLU42" s="34"/>
      <c r="CLV42" s="34"/>
      <c r="CLW42" s="34"/>
      <c r="CLX42" s="34"/>
      <c r="CLY42" s="34"/>
      <c r="CLZ42" s="34"/>
      <c r="CMA42" s="34"/>
      <c r="CMB42" s="34"/>
      <c r="CMC42" s="34"/>
      <c r="CMD42" s="34"/>
      <c r="CME42" s="34"/>
      <c r="CMF42" s="34"/>
      <c r="CMG42" s="34"/>
      <c r="CMH42" s="34"/>
      <c r="CMI42" s="34"/>
      <c r="CMJ42" s="34"/>
      <c r="CMK42" s="34"/>
      <c r="CML42" s="34"/>
      <c r="CMM42" s="34"/>
      <c r="CMN42" s="34"/>
      <c r="CMO42" s="34"/>
      <c r="CMP42" s="34"/>
      <c r="CMQ42" s="34"/>
      <c r="CMR42" s="34"/>
      <c r="CMS42" s="34"/>
      <c r="CMT42" s="34"/>
      <c r="CMU42" s="34"/>
      <c r="CMV42" s="34"/>
      <c r="CMW42" s="34"/>
      <c r="CMX42" s="34"/>
      <c r="CMY42" s="34"/>
      <c r="CMZ42" s="34"/>
      <c r="CNA42" s="34"/>
      <c r="CNB42" s="34"/>
      <c r="CNC42" s="34"/>
      <c r="CND42" s="34"/>
      <c r="CNE42" s="34"/>
      <c r="CNF42" s="34"/>
      <c r="CNG42" s="34"/>
      <c r="CNH42" s="34"/>
      <c r="CNI42" s="34"/>
      <c r="CNJ42" s="34"/>
      <c r="CNK42" s="34"/>
      <c r="CNL42" s="34"/>
      <c r="CNM42" s="34"/>
      <c r="CNN42" s="34"/>
      <c r="CNO42" s="34"/>
      <c r="CNP42" s="34"/>
      <c r="CNQ42" s="34"/>
      <c r="CNR42" s="34"/>
      <c r="CNS42" s="34"/>
      <c r="CNT42" s="34"/>
      <c r="CNU42" s="34"/>
      <c r="CNV42" s="34"/>
      <c r="CNW42" s="34"/>
      <c r="CNX42" s="34"/>
      <c r="CNY42" s="34"/>
      <c r="CNZ42" s="34"/>
      <c r="COA42" s="34"/>
      <c r="COB42" s="34"/>
      <c r="COC42" s="34"/>
      <c r="COD42" s="34"/>
      <c r="COE42" s="34"/>
      <c r="COF42" s="34"/>
      <c r="COG42" s="34"/>
      <c r="COH42" s="34"/>
      <c r="COI42" s="34"/>
      <c r="COJ42" s="34"/>
      <c r="COK42" s="34"/>
      <c r="COL42" s="34"/>
      <c r="COM42" s="34"/>
      <c r="CON42" s="34"/>
      <c r="COO42" s="34"/>
      <c r="COP42" s="34"/>
      <c r="COQ42" s="34"/>
      <c r="COR42" s="34"/>
      <c r="COS42" s="34"/>
      <c r="COT42" s="34"/>
      <c r="COU42" s="34"/>
      <c r="COV42" s="34"/>
      <c r="COW42" s="34"/>
      <c r="COX42" s="34"/>
      <c r="COY42" s="34"/>
      <c r="COZ42" s="34"/>
      <c r="CPA42" s="34"/>
      <c r="CPB42" s="34"/>
      <c r="CPC42" s="34"/>
      <c r="CPD42" s="34"/>
      <c r="CPE42" s="34"/>
      <c r="CPF42" s="34"/>
      <c r="CPG42" s="34"/>
      <c r="CPH42" s="34"/>
      <c r="CPI42" s="34"/>
      <c r="CPJ42" s="34"/>
      <c r="CPK42" s="34"/>
      <c r="CPL42" s="34"/>
      <c r="CPM42" s="34"/>
      <c r="CPN42" s="34"/>
      <c r="CPO42" s="34"/>
      <c r="CPP42" s="34"/>
      <c r="CPQ42" s="34"/>
      <c r="CPR42" s="34"/>
      <c r="CPS42" s="34"/>
      <c r="CPT42" s="34"/>
      <c r="CPU42" s="34"/>
      <c r="CPV42" s="34"/>
      <c r="CPW42" s="34"/>
      <c r="CPX42" s="34"/>
      <c r="CPY42" s="34"/>
      <c r="CPZ42" s="34"/>
      <c r="CQA42" s="34"/>
      <c r="CQB42" s="34"/>
      <c r="CQC42" s="34"/>
      <c r="CQD42" s="34"/>
      <c r="CQE42" s="34"/>
      <c r="CQF42" s="34"/>
      <c r="CQG42" s="34"/>
      <c r="CQH42" s="34"/>
      <c r="CQI42" s="34"/>
      <c r="CQJ42" s="34"/>
      <c r="CQK42" s="34"/>
      <c r="CQL42" s="34"/>
      <c r="CQM42" s="34"/>
      <c r="CQN42" s="34"/>
      <c r="CQO42" s="34"/>
      <c r="CQP42" s="34"/>
      <c r="CQQ42" s="34"/>
      <c r="CQR42" s="34"/>
      <c r="CQS42" s="34"/>
      <c r="CQT42" s="34"/>
      <c r="CQU42" s="34"/>
      <c r="CQV42" s="34"/>
      <c r="CQW42" s="34"/>
      <c r="CQX42" s="34"/>
      <c r="CQY42" s="34"/>
      <c r="CQZ42" s="34"/>
      <c r="CRA42" s="34"/>
      <c r="CRB42" s="34"/>
      <c r="CRC42" s="34"/>
      <c r="CRD42" s="34"/>
      <c r="CRE42" s="34"/>
      <c r="CRF42" s="34"/>
      <c r="CRG42" s="34"/>
      <c r="CRH42" s="34"/>
      <c r="CRI42" s="34"/>
      <c r="CRJ42" s="34"/>
      <c r="CRK42" s="34"/>
      <c r="CRL42" s="34"/>
      <c r="CRM42" s="34"/>
      <c r="CRN42" s="34"/>
      <c r="CRO42" s="34"/>
      <c r="CRP42" s="34"/>
      <c r="CRQ42" s="34"/>
      <c r="CRR42" s="34"/>
      <c r="CRS42" s="34"/>
      <c r="CRT42" s="34"/>
      <c r="CRU42" s="34"/>
      <c r="CRV42" s="34"/>
      <c r="CRW42" s="34"/>
      <c r="CRX42" s="34"/>
      <c r="CRY42" s="34"/>
      <c r="CRZ42" s="34"/>
      <c r="CSA42" s="34"/>
      <c r="CSB42" s="34"/>
      <c r="CSC42" s="34"/>
      <c r="CSD42" s="34"/>
      <c r="CSE42" s="34"/>
      <c r="CSF42" s="34"/>
      <c r="CSG42" s="34"/>
      <c r="CSH42" s="34"/>
      <c r="CSI42" s="34"/>
      <c r="CSJ42" s="34"/>
      <c r="CSK42" s="34"/>
      <c r="CSL42" s="34"/>
      <c r="CSM42" s="34"/>
      <c r="CSN42" s="34"/>
      <c r="CSO42" s="34"/>
      <c r="CSP42" s="34"/>
      <c r="CSQ42" s="34"/>
      <c r="CSR42" s="34"/>
      <c r="CSS42" s="34"/>
      <c r="CST42" s="34"/>
      <c r="CSU42" s="34"/>
      <c r="CSV42" s="34"/>
      <c r="CSW42" s="34"/>
      <c r="CSX42" s="34"/>
      <c r="CSY42" s="34"/>
      <c r="CSZ42" s="34"/>
      <c r="CTA42" s="34"/>
      <c r="CTB42" s="34"/>
      <c r="CTC42" s="34"/>
      <c r="CTD42" s="34"/>
      <c r="CTE42" s="34"/>
      <c r="CTF42" s="34"/>
      <c r="CTG42" s="34"/>
      <c r="CTH42" s="34"/>
      <c r="CTI42" s="34"/>
      <c r="CTJ42" s="34"/>
      <c r="CTK42" s="34"/>
      <c r="CTL42" s="34"/>
      <c r="CTM42" s="34"/>
      <c r="CTN42" s="34"/>
      <c r="CTO42" s="34"/>
      <c r="CTP42" s="34"/>
      <c r="CTQ42" s="34"/>
      <c r="CTR42" s="34"/>
      <c r="CTS42" s="34"/>
      <c r="CTT42" s="34"/>
      <c r="CTU42" s="34"/>
      <c r="CTV42" s="34"/>
      <c r="CTW42" s="34"/>
      <c r="CTX42" s="34"/>
      <c r="CTY42" s="34"/>
      <c r="CTZ42" s="34"/>
      <c r="CUA42" s="34"/>
      <c r="CUB42" s="34"/>
      <c r="CUC42" s="34"/>
      <c r="CUD42" s="34"/>
      <c r="CUE42" s="34"/>
      <c r="CUF42" s="34"/>
      <c r="CUG42" s="34"/>
      <c r="CUH42" s="34"/>
      <c r="CUI42" s="34"/>
      <c r="CUJ42" s="34"/>
      <c r="CUK42" s="34"/>
      <c r="CUL42" s="34"/>
      <c r="CUM42" s="34"/>
      <c r="CUN42" s="34"/>
      <c r="CUO42" s="34"/>
      <c r="CUP42" s="34"/>
      <c r="CUQ42" s="34"/>
      <c r="CUR42" s="34"/>
      <c r="CUS42" s="34"/>
      <c r="CUT42" s="34"/>
      <c r="CUU42" s="34"/>
      <c r="CUV42" s="34"/>
      <c r="CUW42" s="34"/>
      <c r="CUX42" s="34"/>
      <c r="CUY42" s="34"/>
      <c r="CUZ42" s="34"/>
      <c r="CVA42" s="34"/>
      <c r="CVB42" s="34"/>
      <c r="CVC42" s="34"/>
      <c r="CVD42" s="34"/>
      <c r="CVE42" s="34"/>
      <c r="CVF42" s="34"/>
      <c r="CVG42" s="34"/>
      <c r="CVH42" s="34"/>
      <c r="CVI42" s="34"/>
      <c r="CVJ42" s="34"/>
      <c r="CVK42" s="34"/>
      <c r="CVL42" s="34"/>
      <c r="CVM42" s="34"/>
      <c r="CVN42" s="34"/>
      <c r="CVO42" s="34"/>
      <c r="CVP42" s="34"/>
      <c r="CVQ42" s="34"/>
      <c r="CVR42" s="34"/>
      <c r="CVS42" s="34"/>
      <c r="CVT42" s="34"/>
      <c r="CVU42" s="34"/>
      <c r="CVV42" s="34"/>
      <c r="CVW42" s="34"/>
      <c r="CVX42" s="34"/>
      <c r="CVY42" s="34"/>
      <c r="CVZ42" s="34"/>
      <c r="CWA42" s="34"/>
      <c r="CWB42" s="34"/>
      <c r="CWC42" s="34"/>
      <c r="CWD42" s="34"/>
      <c r="CWE42" s="34"/>
      <c r="CWF42" s="34"/>
      <c r="CWG42" s="34"/>
      <c r="CWH42" s="34"/>
      <c r="CWI42" s="34"/>
      <c r="CWJ42" s="34"/>
      <c r="CWK42" s="34"/>
      <c r="CWL42" s="34"/>
      <c r="CWM42" s="34"/>
      <c r="CWN42" s="34"/>
      <c r="CWO42" s="34"/>
      <c r="CWP42" s="34"/>
      <c r="CWQ42" s="34"/>
      <c r="CWR42" s="34"/>
      <c r="CWS42" s="34"/>
      <c r="CWT42" s="34"/>
      <c r="CWU42" s="34"/>
      <c r="CWV42" s="34"/>
      <c r="CWW42" s="34"/>
      <c r="CWX42" s="34"/>
      <c r="CWY42" s="34"/>
      <c r="CWZ42" s="34"/>
      <c r="CXA42" s="34"/>
      <c r="CXB42" s="34"/>
      <c r="CXC42" s="34"/>
      <c r="CXD42" s="34"/>
      <c r="CXE42" s="34"/>
      <c r="CXF42" s="34"/>
      <c r="CXG42" s="34"/>
      <c r="CXH42" s="34"/>
      <c r="CXI42" s="34"/>
      <c r="CXJ42" s="34"/>
      <c r="CXK42" s="34"/>
      <c r="CXL42" s="34"/>
      <c r="CXM42" s="34"/>
      <c r="CXN42" s="34"/>
      <c r="CXO42" s="34"/>
      <c r="CXP42" s="34"/>
      <c r="CXQ42" s="34"/>
      <c r="CXR42" s="34"/>
      <c r="CXS42" s="34"/>
      <c r="CXT42" s="34"/>
      <c r="CXU42" s="34"/>
      <c r="CXV42" s="34"/>
      <c r="CXW42" s="34"/>
      <c r="CXX42" s="34"/>
      <c r="CXY42" s="34"/>
      <c r="CXZ42" s="34"/>
      <c r="CYA42" s="34"/>
      <c r="CYB42" s="34"/>
      <c r="CYC42" s="34"/>
      <c r="CYD42" s="34"/>
      <c r="CYE42" s="34"/>
      <c r="CYF42" s="34"/>
      <c r="CYG42" s="34"/>
      <c r="CYH42" s="34"/>
      <c r="CYI42" s="34"/>
      <c r="CYJ42" s="34"/>
      <c r="CYK42" s="34"/>
      <c r="CYL42" s="34"/>
      <c r="CYM42" s="34"/>
      <c r="CYN42" s="34"/>
      <c r="CYO42" s="34"/>
      <c r="CYP42" s="34"/>
      <c r="CYQ42" s="34"/>
      <c r="CYR42" s="34"/>
      <c r="CYS42" s="34"/>
      <c r="CYT42" s="34"/>
      <c r="CYU42" s="34"/>
      <c r="CYV42" s="34"/>
      <c r="CYW42" s="34"/>
      <c r="CYX42" s="34"/>
      <c r="CYY42" s="34"/>
      <c r="CYZ42" s="34"/>
      <c r="CZA42" s="34"/>
      <c r="CZB42" s="34"/>
      <c r="CZC42" s="34"/>
      <c r="CZD42" s="34"/>
      <c r="CZE42" s="34"/>
      <c r="CZF42" s="34"/>
      <c r="CZG42" s="34"/>
      <c r="CZH42" s="34"/>
      <c r="CZI42" s="34"/>
      <c r="CZJ42" s="34"/>
      <c r="CZK42" s="34"/>
      <c r="CZL42" s="34"/>
      <c r="CZM42" s="34"/>
      <c r="CZN42" s="34"/>
      <c r="CZO42" s="34"/>
      <c r="CZP42" s="34"/>
      <c r="CZQ42" s="34"/>
      <c r="CZR42" s="34"/>
      <c r="CZS42" s="34"/>
      <c r="CZT42" s="34"/>
      <c r="CZU42" s="34"/>
      <c r="CZV42" s="34"/>
      <c r="CZW42" s="34"/>
      <c r="CZX42" s="34"/>
      <c r="CZY42" s="34"/>
      <c r="CZZ42" s="34"/>
      <c r="DAA42" s="34"/>
      <c r="DAB42" s="34"/>
      <c r="DAC42" s="34"/>
      <c r="DAD42" s="34"/>
      <c r="DAE42" s="34"/>
      <c r="DAF42" s="34"/>
      <c r="DAG42" s="34"/>
      <c r="DAH42" s="34"/>
      <c r="DAI42" s="34"/>
      <c r="DAJ42" s="34"/>
      <c r="DAK42" s="34"/>
      <c r="DAL42" s="34"/>
      <c r="DAM42" s="34"/>
      <c r="DAN42" s="34"/>
      <c r="DAO42" s="34"/>
      <c r="DAP42" s="34"/>
      <c r="DAQ42" s="34"/>
      <c r="DAR42" s="34"/>
      <c r="DAS42" s="34"/>
      <c r="DAT42" s="34"/>
      <c r="DAU42" s="34"/>
      <c r="DAV42" s="34"/>
      <c r="DAW42" s="34"/>
      <c r="DAX42" s="34"/>
      <c r="DAY42" s="34"/>
      <c r="DAZ42" s="34"/>
      <c r="DBA42" s="34"/>
      <c r="DBB42" s="34"/>
      <c r="DBC42" s="34"/>
      <c r="DBD42" s="34"/>
      <c r="DBE42" s="34"/>
      <c r="DBF42" s="34"/>
      <c r="DBG42" s="34"/>
      <c r="DBH42" s="34"/>
      <c r="DBI42" s="34"/>
      <c r="DBJ42" s="34"/>
      <c r="DBK42" s="34"/>
      <c r="DBL42" s="34"/>
      <c r="DBM42" s="34"/>
      <c r="DBN42" s="34"/>
      <c r="DBO42" s="34"/>
      <c r="DBP42" s="34"/>
      <c r="DBQ42" s="34"/>
      <c r="DBR42" s="34"/>
      <c r="DBS42" s="34"/>
      <c r="DBT42" s="34"/>
      <c r="DBU42" s="34"/>
      <c r="DBV42" s="34"/>
      <c r="DBW42" s="34"/>
      <c r="DBX42" s="34"/>
      <c r="DBY42" s="34"/>
      <c r="DBZ42" s="34"/>
      <c r="DCA42" s="34"/>
      <c r="DCB42" s="34"/>
      <c r="DCC42" s="34"/>
      <c r="DCD42" s="34"/>
      <c r="DCE42" s="34"/>
      <c r="DCF42" s="34"/>
      <c r="DCG42" s="34"/>
      <c r="DCH42" s="34"/>
      <c r="DCI42" s="34"/>
      <c r="DCJ42" s="34"/>
      <c r="DCK42" s="34"/>
      <c r="DCL42" s="34"/>
      <c r="DCM42" s="34"/>
      <c r="DCN42" s="34"/>
      <c r="DCO42" s="34"/>
      <c r="DCP42" s="34"/>
      <c r="DCQ42" s="34"/>
      <c r="DCR42" s="34"/>
      <c r="DCS42" s="34"/>
      <c r="DCT42" s="34"/>
      <c r="DCU42" s="34"/>
      <c r="DCV42" s="34"/>
      <c r="DCW42" s="34"/>
      <c r="DCX42" s="34"/>
      <c r="DCY42" s="34"/>
      <c r="DCZ42" s="34"/>
      <c r="DDA42" s="34"/>
      <c r="DDB42" s="34"/>
      <c r="DDC42" s="34"/>
      <c r="DDD42" s="34"/>
      <c r="DDE42" s="34"/>
      <c r="DDF42" s="34"/>
      <c r="DDG42" s="34"/>
      <c r="DDH42" s="34"/>
      <c r="DDI42" s="34"/>
      <c r="DDJ42" s="34"/>
      <c r="DDK42" s="34"/>
      <c r="DDL42" s="34"/>
      <c r="DDM42" s="34"/>
      <c r="DDN42" s="34"/>
      <c r="DDO42" s="34"/>
      <c r="DDP42" s="34"/>
      <c r="DDQ42" s="34"/>
      <c r="DDR42" s="34"/>
      <c r="DDS42" s="34"/>
      <c r="DDT42" s="34"/>
      <c r="DDU42" s="34"/>
      <c r="DDV42" s="34"/>
      <c r="DDW42" s="34"/>
      <c r="DDX42" s="34"/>
      <c r="DDY42" s="34"/>
      <c r="DDZ42" s="34"/>
      <c r="DEA42" s="34"/>
      <c r="DEB42" s="34"/>
      <c r="DEC42" s="34"/>
      <c r="DED42" s="34"/>
      <c r="DEE42" s="34"/>
      <c r="DEF42" s="34"/>
      <c r="DEG42" s="34"/>
      <c r="DEH42" s="34"/>
      <c r="DEI42" s="34"/>
      <c r="DEJ42" s="34"/>
      <c r="DEK42" s="34"/>
      <c r="DEL42" s="34"/>
      <c r="DEM42" s="34"/>
      <c r="DEN42" s="34"/>
      <c r="DEO42" s="34"/>
      <c r="DEP42" s="34"/>
      <c r="DEQ42" s="34"/>
      <c r="DER42" s="34"/>
      <c r="DES42" s="34"/>
      <c r="DET42" s="34"/>
      <c r="DEU42" s="34"/>
      <c r="DEV42" s="34"/>
      <c r="DEW42" s="34"/>
      <c r="DEX42" s="34"/>
      <c r="DEY42" s="34"/>
      <c r="DEZ42" s="34"/>
      <c r="DFA42" s="34"/>
      <c r="DFB42" s="34"/>
      <c r="DFC42" s="34"/>
      <c r="DFD42" s="34"/>
      <c r="DFE42" s="34"/>
      <c r="DFF42" s="34"/>
      <c r="DFG42" s="34"/>
      <c r="DFH42" s="34"/>
      <c r="DFI42" s="34"/>
      <c r="DFJ42" s="34"/>
      <c r="DFK42" s="34"/>
      <c r="DFL42" s="34"/>
      <c r="DFM42" s="34"/>
      <c r="DFN42" s="34"/>
      <c r="DFO42" s="34"/>
      <c r="DFP42" s="34"/>
      <c r="DFQ42" s="34"/>
      <c r="DFR42" s="34"/>
      <c r="DFS42" s="34"/>
      <c r="DFT42" s="34"/>
      <c r="DFU42" s="34"/>
      <c r="DFV42" s="34"/>
      <c r="DFW42" s="34"/>
      <c r="DFX42" s="34"/>
      <c r="DFY42" s="34"/>
      <c r="DFZ42" s="34"/>
      <c r="DGA42" s="34"/>
      <c r="DGB42" s="34"/>
      <c r="DGC42" s="34"/>
      <c r="DGD42" s="34"/>
      <c r="DGE42" s="34"/>
      <c r="DGF42" s="34"/>
      <c r="DGG42" s="34"/>
      <c r="DGH42" s="34"/>
      <c r="DGI42" s="34"/>
      <c r="DGJ42" s="34"/>
      <c r="DGK42" s="34"/>
      <c r="DGL42" s="34"/>
      <c r="DGM42" s="34"/>
      <c r="DGN42" s="34"/>
      <c r="DGO42" s="34"/>
      <c r="DGP42" s="34"/>
      <c r="DGQ42" s="34"/>
      <c r="DGR42" s="34"/>
      <c r="DGS42" s="34"/>
      <c r="DGT42" s="34"/>
      <c r="DGU42" s="34"/>
      <c r="DGV42" s="34"/>
      <c r="DGW42" s="34"/>
      <c r="DGX42" s="34"/>
      <c r="DGY42" s="34"/>
      <c r="DGZ42" s="34"/>
      <c r="DHA42" s="34"/>
      <c r="DHB42" s="34"/>
      <c r="DHC42" s="34"/>
      <c r="DHD42" s="34"/>
      <c r="DHE42" s="34"/>
      <c r="DHF42" s="34"/>
      <c r="DHG42" s="34"/>
      <c r="DHH42" s="34"/>
      <c r="DHI42" s="34"/>
      <c r="DHJ42" s="34"/>
      <c r="DHK42" s="34"/>
      <c r="DHL42" s="34"/>
      <c r="DHM42" s="34"/>
      <c r="DHN42" s="34"/>
      <c r="DHO42" s="34"/>
      <c r="DHP42" s="34"/>
      <c r="DHQ42" s="34"/>
      <c r="DHR42" s="34"/>
      <c r="DHS42" s="34"/>
      <c r="DHT42" s="34"/>
      <c r="DHU42" s="34"/>
      <c r="DHV42" s="34"/>
      <c r="DHW42" s="34"/>
      <c r="DHX42" s="34"/>
      <c r="DHY42" s="34"/>
      <c r="DHZ42" s="34"/>
      <c r="DIA42" s="34"/>
      <c r="DIB42" s="34"/>
      <c r="DIC42" s="34"/>
      <c r="DID42" s="34"/>
      <c r="DIE42" s="34"/>
      <c r="DIF42" s="34"/>
      <c r="DIG42" s="34"/>
      <c r="DIH42" s="34"/>
      <c r="DII42" s="34"/>
      <c r="DIJ42" s="34"/>
      <c r="DIK42" s="34"/>
      <c r="DIL42" s="34"/>
      <c r="DIM42" s="34"/>
      <c r="DIN42" s="34"/>
      <c r="DIO42" s="34"/>
      <c r="DIP42" s="34"/>
      <c r="DIQ42" s="34"/>
      <c r="DIR42" s="34"/>
      <c r="DIS42" s="34"/>
      <c r="DIT42" s="34"/>
      <c r="DIU42" s="34"/>
      <c r="DIV42" s="34"/>
      <c r="DIW42" s="34"/>
      <c r="DIX42" s="34"/>
      <c r="DIY42" s="34"/>
      <c r="DIZ42" s="34"/>
      <c r="DJA42" s="34"/>
      <c r="DJB42" s="34"/>
      <c r="DJC42" s="34"/>
      <c r="DJD42" s="34"/>
      <c r="DJE42" s="34"/>
      <c r="DJF42" s="34"/>
      <c r="DJG42" s="34"/>
      <c r="DJH42" s="34"/>
      <c r="DJI42" s="34"/>
      <c r="DJJ42" s="34"/>
      <c r="DJK42" s="34"/>
      <c r="DJL42" s="34"/>
      <c r="DJM42" s="34"/>
      <c r="DJN42" s="34"/>
      <c r="DJO42" s="34"/>
      <c r="DJP42" s="34"/>
      <c r="DJQ42" s="34"/>
      <c r="DJR42" s="34"/>
      <c r="DJS42" s="34"/>
      <c r="DJT42" s="34"/>
      <c r="DJU42" s="34"/>
      <c r="DJV42" s="34"/>
      <c r="DJW42" s="34"/>
      <c r="DJX42" s="34"/>
      <c r="DJY42" s="34"/>
      <c r="DJZ42" s="34"/>
      <c r="DKA42" s="34"/>
      <c r="DKB42" s="34"/>
      <c r="DKC42" s="34"/>
      <c r="DKD42" s="34"/>
      <c r="DKE42" s="34"/>
      <c r="DKF42" s="34"/>
      <c r="DKG42" s="34"/>
      <c r="DKH42" s="34"/>
      <c r="DKI42" s="34"/>
      <c r="DKJ42" s="34"/>
      <c r="DKK42" s="34"/>
      <c r="DKL42" s="34"/>
      <c r="DKM42" s="34"/>
      <c r="DKN42" s="34"/>
      <c r="DKO42" s="34"/>
      <c r="DKP42" s="34"/>
      <c r="DKQ42" s="34"/>
      <c r="DKR42" s="34"/>
      <c r="DKS42" s="34"/>
      <c r="DKT42" s="34"/>
      <c r="DKU42" s="34"/>
      <c r="DKV42" s="34"/>
      <c r="DKW42" s="34"/>
      <c r="DKX42" s="34"/>
      <c r="DKY42" s="34"/>
      <c r="DKZ42" s="34"/>
      <c r="DLA42" s="34"/>
      <c r="DLB42" s="34"/>
      <c r="DLC42" s="34"/>
      <c r="DLD42" s="34"/>
      <c r="DLE42" s="34"/>
      <c r="DLF42" s="34"/>
      <c r="DLG42" s="34"/>
      <c r="DLH42" s="34"/>
      <c r="DLI42" s="34"/>
      <c r="DLJ42" s="34"/>
      <c r="DLK42" s="34"/>
      <c r="DLL42" s="34"/>
      <c r="DLM42" s="34"/>
      <c r="DLN42" s="34"/>
      <c r="DLO42" s="34"/>
      <c r="DLP42" s="34"/>
      <c r="DLQ42" s="34"/>
      <c r="DLR42" s="34"/>
      <c r="DLS42" s="34"/>
      <c r="DLT42" s="34"/>
      <c r="DLU42" s="34"/>
      <c r="DLV42" s="34"/>
      <c r="DLW42" s="34"/>
      <c r="DLX42" s="34"/>
      <c r="DLY42" s="34"/>
      <c r="DLZ42" s="34"/>
      <c r="DMA42" s="34"/>
      <c r="DMB42" s="34"/>
      <c r="DMC42" s="34"/>
      <c r="DMD42" s="34"/>
      <c r="DME42" s="34"/>
      <c r="DMF42" s="34"/>
      <c r="DMG42" s="34"/>
      <c r="DMH42" s="34"/>
      <c r="DMI42" s="34"/>
      <c r="DMJ42" s="34"/>
      <c r="DMK42" s="34"/>
      <c r="DML42" s="34"/>
      <c r="DMM42" s="34"/>
      <c r="DMN42" s="34"/>
      <c r="DMO42" s="34"/>
      <c r="DMP42" s="34"/>
      <c r="DMQ42" s="34"/>
      <c r="DMR42" s="34"/>
      <c r="DMS42" s="34"/>
      <c r="DMT42" s="34"/>
      <c r="DMU42" s="34"/>
      <c r="DMV42" s="34"/>
      <c r="DMW42" s="34"/>
      <c r="DMX42" s="34"/>
      <c r="DMY42" s="34"/>
      <c r="DMZ42" s="34"/>
      <c r="DNA42" s="34"/>
      <c r="DNB42" s="34"/>
      <c r="DNC42" s="34"/>
      <c r="DND42" s="34"/>
      <c r="DNE42" s="34"/>
      <c r="DNF42" s="34"/>
      <c r="DNG42" s="34"/>
      <c r="DNH42" s="34"/>
      <c r="DNI42" s="34"/>
      <c r="DNJ42" s="34"/>
      <c r="DNK42" s="34"/>
      <c r="DNL42" s="34"/>
      <c r="DNM42" s="34"/>
      <c r="DNN42" s="34"/>
      <c r="DNO42" s="34"/>
      <c r="DNP42" s="34"/>
      <c r="DNQ42" s="34"/>
      <c r="DNR42" s="34"/>
      <c r="DNS42" s="34"/>
      <c r="DNT42" s="34"/>
      <c r="DNU42" s="34"/>
      <c r="DNV42" s="34"/>
      <c r="DNW42" s="34"/>
      <c r="DNX42" s="34"/>
      <c r="DNY42" s="34"/>
      <c r="DNZ42" s="34"/>
      <c r="DOA42" s="34"/>
      <c r="DOB42" s="34"/>
      <c r="DOC42" s="34"/>
      <c r="DOD42" s="34"/>
      <c r="DOE42" s="34"/>
      <c r="DOF42" s="34"/>
      <c r="DOG42" s="34"/>
      <c r="DOH42" s="34"/>
      <c r="DOI42" s="34"/>
      <c r="DOJ42" s="34"/>
      <c r="DOK42" s="34"/>
      <c r="DOL42" s="34"/>
      <c r="DOM42" s="34"/>
      <c r="DON42" s="34"/>
      <c r="DOO42" s="34"/>
      <c r="DOP42" s="34"/>
      <c r="DOQ42" s="34"/>
      <c r="DOR42" s="34"/>
      <c r="DOS42" s="34"/>
      <c r="DOT42" s="34"/>
      <c r="DOU42" s="34"/>
      <c r="DOV42" s="34"/>
      <c r="DOW42" s="34"/>
      <c r="DOX42" s="34"/>
      <c r="DOY42" s="34"/>
      <c r="DOZ42" s="34"/>
      <c r="DPA42" s="34"/>
      <c r="DPB42" s="34"/>
      <c r="DPC42" s="34"/>
      <c r="DPD42" s="34"/>
      <c r="DPE42" s="34"/>
      <c r="DPF42" s="34"/>
      <c r="DPG42" s="34"/>
      <c r="DPH42" s="34"/>
      <c r="DPI42" s="34"/>
      <c r="DPJ42" s="34"/>
      <c r="DPK42" s="34"/>
      <c r="DPL42" s="34"/>
      <c r="DPM42" s="34"/>
      <c r="DPN42" s="34"/>
      <c r="DPO42" s="34"/>
      <c r="DPP42" s="34"/>
      <c r="DPQ42" s="34"/>
      <c r="DPR42" s="34"/>
      <c r="DPS42" s="34"/>
      <c r="DPT42" s="34"/>
      <c r="DPU42" s="34"/>
      <c r="DPV42" s="34"/>
      <c r="DPW42" s="34"/>
      <c r="DPX42" s="34"/>
      <c r="DPY42" s="34"/>
      <c r="DPZ42" s="34"/>
      <c r="DQA42" s="34"/>
      <c r="DQB42" s="34"/>
      <c r="DQC42" s="34"/>
      <c r="DQD42" s="34"/>
      <c r="DQE42" s="34"/>
      <c r="DQF42" s="34"/>
      <c r="DQG42" s="34"/>
      <c r="DQH42" s="34"/>
      <c r="DQI42" s="34"/>
      <c r="DQJ42" s="34"/>
      <c r="DQK42" s="34"/>
      <c r="DQL42" s="34"/>
      <c r="DQM42" s="34"/>
      <c r="DQN42" s="34"/>
      <c r="DQO42" s="34"/>
      <c r="DQP42" s="34"/>
      <c r="DQQ42" s="34"/>
      <c r="DQR42" s="34"/>
      <c r="DQS42" s="34"/>
      <c r="DQT42" s="34"/>
      <c r="DQU42" s="34"/>
      <c r="DQV42" s="34"/>
      <c r="DQW42" s="34"/>
      <c r="DQX42" s="34"/>
      <c r="DQY42" s="34"/>
      <c r="DQZ42" s="34"/>
      <c r="DRA42" s="34"/>
      <c r="DRB42" s="34"/>
      <c r="DRC42" s="34"/>
      <c r="DRD42" s="34"/>
      <c r="DRE42" s="34"/>
      <c r="DRF42" s="34"/>
      <c r="DRG42" s="34"/>
      <c r="DRH42" s="34"/>
      <c r="DRI42" s="34"/>
      <c r="DRJ42" s="34"/>
      <c r="DRK42" s="34"/>
      <c r="DRL42" s="34"/>
      <c r="DRM42" s="34"/>
      <c r="DRN42" s="34"/>
      <c r="DRO42" s="34"/>
      <c r="DRP42" s="34"/>
      <c r="DRQ42" s="34"/>
      <c r="DRR42" s="34"/>
      <c r="DRS42" s="34"/>
      <c r="DRT42" s="34"/>
      <c r="DRU42" s="34"/>
      <c r="DRV42" s="34"/>
      <c r="DRW42" s="34"/>
      <c r="DRX42" s="34"/>
      <c r="DRY42" s="34"/>
      <c r="DRZ42" s="34"/>
      <c r="DSA42" s="34"/>
      <c r="DSB42" s="34"/>
      <c r="DSC42" s="34"/>
      <c r="DSD42" s="34"/>
      <c r="DSE42" s="34"/>
      <c r="DSF42" s="34"/>
      <c r="DSG42" s="34"/>
      <c r="DSH42" s="34"/>
      <c r="DSI42" s="34"/>
      <c r="DSJ42" s="34"/>
      <c r="DSK42" s="34"/>
      <c r="DSL42" s="34"/>
      <c r="DSM42" s="34"/>
      <c r="DSN42" s="34"/>
      <c r="DSO42" s="34"/>
      <c r="DSP42" s="34"/>
      <c r="DSQ42" s="34"/>
      <c r="DSR42" s="34"/>
      <c r="DSS42" s="34"/>
      <c r="DST42" s="34"/>
      <c r="DSU42" s="34"/>
      <c r="DSV42" s="34"/>
      <c r="DSW42" s="34"/>
      <c r="DSX42" s="34"/>
      <c r="DSY42" s="34"/>
      <c r="DSZ42" s="34"/>
      <c r="DTA42" s="34"/>
      <c r="DTB42" s="34"/>
      <c r="DTC42" s="34"/>
      <c r="DTD42" s="34"/>
      <c r="DTE42" s="34"/>
      <c r="DTF42" s="34"/>
      <c r="DTG42" s="34"/>
      <c r="DTH42" s="34"/>
      <c r="DTI42" s="34"/>
      <c r="DTJ42" s="34"/>
      <c r="DTK42" s="34"/>
      <c r="DTL42" s="34"/>
      <c r="DTM42" s="34"/>
      <c r="DTN42" s="34"/>
      <c r="DTO42" s="34"/>
      <c r="DTP42" s="34"/>
      <c r="DTQ42" s="34"/>
      <c r="DTR42" s="34"/>
      <c r="DTS42" s="34"/>
      <c r="DTT42" s="34"/>
      <c r="DTU42" s="34"/>
      <c r="DTV42" s="34"/>
      <c r="DTW42" s="34"/>
      <c r="DTX42" s="34"/>
      <c r="DTY42" s="34"/>
      <c r="DTZ42" s="34"/>
      <c r="DUA42" s="34"/>
      <c r="DUB42" s="34"/>
      <c r="DUC42" s="34"/>
      <c r="DUD42" s="34"/>
      <c r="DUE42" s="34"/>
      <c r="DUF42" s="34"/>
      <c r="DUG42" s="34"/>
      <c r="DUH42" s="34"/>
      <c r="DUI42" s="34"/>
      <c r="DUJ42" s="34"/>
      <c r="DUK42" s="34"/>
      <c r="DUL42" s="34"/>
      <c r="DUM42" s="34"/>
      <c r="DUN42" s="34"/>
      <c r="DUO42" s="34"/>
      <c r="DUP42" s="34"/>
      <c r="DUQ42" s="34"/>
      <c r="DUR42" s="34"/>
      <c r="DUS42" s="34"/>
      <c r="DUT42" s="34"/>
      <c r="DUU42" s="34"/>
      <c r="DUV42" s="34"/>
      <c r="DUW42" s="34"/>
      <c r="DUX42" s="34"/>
      <c r="DUY42" s="34"/>
      <c r="DUZ42" s="34"/>
      <c r="DVA42" s="34"/>
      <c r="DVB42" s="34"/>
      <c r="DVC42" s="34"/>
      <c r="DVD42" s="34"/>
      <c r="DVE42" s="34"/>
      <c r="DVF42" s="34"/>
      <c r="DVG42" s="34"/>
      <c r="DVH42" s="34"/>
      <c r="DVI42" s="34"/>
      <c r="DVJ42" s="34"/>
      <c r="DVK42" s="34"/>
      <c r="DVL42" s="34"/>
      <c r="DVM42" s="34"/>
      <c r="DVN42" s="34"/>
      <c r="DVO42" s="34"/>
      <c r="DVP42" s="34"/>
      <c r="DVQ42" s="34"/>
      <c r="DVR42" s="34"/>
      <c r="DVS42" s="34"/>
      <c r="DVT42" s="34"/>
      <c r="DVU42" s="34"/>
      <c r="DVV42" s="34"/>
      <c r="DVW42" s="34"/>
      <c r="DVX42" s="34"/>
      <c r="DVY42" s="34"/>
      <c r="DVZ42" s="34"/>
      <c r="DWA42" s="34"/>
      <c r="DWB42" s="34"/>
      <c r="DWC42" s="34"/>
      <c r="DWD42" s="34"/>
      <c r="DWE42" s="34"/>
      <c r="DWF42" s="34"/>
      <c r="DWG42" s="34"/>
      <c r="DWH42" s="34"/>
      <c r="DWI42" s="34"/>
      <c r="DWJ42" s="34"/>
      <c r="DWK42" s="34"/>
      <c r="DWL42" s="34"/>
      <c r="DWM42" s="34"/>
      <c r="DWN42" s="34"/>
      <c r="DWO42" s="34"/>
      <c r="DWP42" s="34"/>
      <c r="DWQ42" s="34"/>
      <c r="DWR42" s="34"/>
      <c r="DWS42" s="34"/>
      <c r="DWT42" s="34"/>
      <c r="DWU42" s="34"/>
      <c r="DWV42" s="34"/>
      <c r="DWW42" s="34"/>
      <c r="DWX42" s="34"/>
      <c r="DWY42" s="34"/>
      <c r="DWZ42" s="34"/>
      <c r="DXA42" s="34"/>
      <c r="DXB42" s="34"/>
      <c r="DXC42" s="34"/>
      <c r="DXD42" s="34"/>
      <c r="DXE42" s="34"/>
      <c r="DXF42" s="34"/>
      <c r="DXG42" s="34"/>
      <c r="DXH42" s="34"/>
      <c r="DXI42" s="34"/>
      <c r="DXJ42" s="34"/>
      <c r="DXK42" s="34"/>
      <c r="DXL42" s="34"/>
      <c r="DXM42" s="34"/>
      <c r="DXN42" s="34"/>
      <c r="DXO42" s="34"/>
      <c r="DXP42" s="34"/>
      <c r="DXQ42" s="34"/>
      <c r="DXR42" s="34"/>
      <c r="DXS42" s="34"/>
      <c r="DXT42" s="34"/>
      <c r="DXU42" s="34"/>
      <c r="DXV42" s="34"/>
      <c r="DXW42" s="34"/>
      <c r="DXX42" s="34"/>
      <c r="DXY42" s="34"/>
      <c r="DXZ42" s="34"/>
      <c r="DYA42" s="34"/>
      <c r="DYB42" s="34"/>
      <c r="DYC42" s="34"/>
      <c r="DYD42" s="34"/>
      <c r="DYE42" s="34"/>
      <c r="DYF42" s="34"/>
      <c r="DYG42" s="34"/>
      <c r="DYH42" s="34"/>
      <c r="DYI42" s="34"/>
      <c r="DYJ42" s="34"/>
      <c r="DYK42" s="34"/>
      <c r="DYL42" s="34"/>
      <c r="DYM42" s="34"/>
      <c r="DYN42" s="34"/>
      <c r="DYO42" s="34"/>
      <c r="DYP42" s="34"/>
      <c r="DYQ42" s="34"/>
      <c r="DYR42" s="34"/>
      <c r="DYS42" s="34"/>
      <c r="DYT42" s="34"/>
      <c r="DYU42" s="34"/>
      <c r="DYV42" s="34"/>
      <c r="DYW42" s="34"/>
      <c r="DYX42" s="34"/>
      <c r="DYY42" s="34"/>
      <c r="DYZ42" s="34"/>
      <c r="DZA42" s="34"/>
      <c r="DZB42" s="34"/>
      <c r="DZC42" s="34"/>
      <c r="DZD42" s="34"/>
      <c r="DZE42" s="34"/>
      <c r="DZF42" s="34"/>
      <c r="DZG42" s="34"/>
      <c r="DZH42" s="34"/>
      <c r="DZI42" s="34"/>
      <c r="DZJ42" s="34"/>
      <c r="DZK42" s="34"/>
      <c r="DZL42" s="34"/>
      <c r="DZM42" s="34"/>
      <c r="DZN42" s="34"/>
      <c r="DZO42" s="34"/>
      <c r="DZP42" s="34"/>
      <c r="DZQ42" s="34"/>
      <c r="DZR42" s="34"/>
      <c r="DZS42" s="34"/>
      <c r="DZT42" s="34"/>
      <c r="DZU42" s="34"/>
      <c r="DZV42" s="34"/>
      <c r="DZW42" s="34"/>
      <c r="DZX42" s="34"/>
      <c r="DZY42" s="34"/>
      <c r="DZZ42" s="34"/>
      <c r="EAA42" s="34"/>
      <c r="EAB42" s="34"/>
      <c r="EAC42" s="34"/>
      <c r="EAD42" s="34"/>
      <c r="EAE42" s="34"/>
      <c r="EAF42" s="34"/>
      <c r="EAG42" s="34"/>
      <c r="EAH42" s="34"/>
      <c r="EAI42" s="34"/>
      <c r="EAJ42" s="34"/>
      <c r="EAK42" s="34"/>
      <c r="EAL42" s="34"/>
      <c r="EAM42" s="34"/>
      <c r="EAN42" s="34"/>
      <c r="EAO42" s="34"/>
      <c r="EAP42" s="34"/>
      <c r="EAQ42" s="34"/>
      <c r="EAR42" s="34"/>
      <c r="EAS42" s="34"/>
      <c r="EAT42" s="34"/>
      <c r="EAU42" s="34"/>
      <c r="EAV42" s="34"/>
      <c r="EAW42" s="34"/>
      <c r="EAX42" s="34"/>
      <c r="EAY42" s="34"/>
      <c r="EAZ42" s="34"/>
      <c r="EBA42" s="34"/>
      <c r="EBB42" s="34"/>
      <c r="EBC42" s="34"/>
      <c r="EBD42" s="34"/>
      <c r="EBE42" s="34"/>
      <c r="EBF42" s="34"/>
      <c r="EBG42" s="34"/>
      <c r="EBH42" s="34"/>
      <c r="EBI42" s="34"/>
      <c r="EBJ42" s="34"/>
      <c r="EBK42" s="34"/>
      <c r="EBL42" s="34"/>
      <c r="EBM42" s="34"/>
      <c r="EBN42" s="34"/>
      <c r="EBO42" s="34"/>
      <c r="EBP42" s="34"/>
      <c r="EBQ42" s="34"/>
      <c r="EBR42" s="34"/>
      <c r="EBS42" s="34"/>
      <c r="EBT42" s="34"/>
      <c r="EBU42" s="34"/>
      <c r="EBV42" s="34"/>
      <c r="EBW42" s="34"/>
      <c r="EBX42" s="34"/>
      <c r="EBY42" s="34"/>
      <c r="EBZ42" s="34"/>
      <c r="ECA42" s="34"/>
      <c r="ECB42" s="34"/>
      <c r="ECC42" s="34"/>
      <c r="ECD42" s="34"/>
      <c r="ECE42" s="34"/>
      <c r="ECF42" s="34"/>
      <c r="ECG42" s="34"/>
      <c r="ECH42" s="34"/>
      <c r="ECI42" s="34"/>
      <c r="ECJ42" s="34"/>
      <c r="ECK42" s="34"/>
      <c r="ECL42" s="34"/>
      <c r="ECM42" s="34"/>
      <c r="ECN42" s="34"/>
      <c r="ECO42" s="34"/>
      <c r="ECP42" s="34"/>
      <c r="ECQ42" s="34"/>
      <c r="ECR42" s="34"/>
      <c r="ECS42" s="34"/>
      <c r="ECT42" s="34"/>
      <c r="ECU42" s="34"/>
      <c r="ECV42" s="34"/>
      <c r="ECW42" s="34"/>
      <c r="ECX42" s="34"/>
      <c r="ECY42" s="34"/>
      <c r="ECZ42" s="34"/>
      <c r="EDA42" s="34"/>
      <c r="EDB42" s="34"/>
      <c r="EDC42" s="34"/>
      <c r="EDD42" s="34"/>
      <c r="EDE42" s="34"/>
      <c r="EDF42" s="34"/>
      <c r="EDG42" s="34"/>
      <c r="EDH42" s="34"/>
      <c r="EDI42" s="34"/>
      <c r="EDJ42" s="34"/>
      <c r="EDK42" s="34"/>
      <c r="EDL42" s="34"/>
      <c r="EDM42" s="34"/>
      <c r="EDN42" s="34"/>
      <c r="EDO42" s="34"/>
      <c r="EDP42" s="34"/>
      <c r="EDQ42" s="34"/>
      <c r="EDR42" s="34"/>
      <c r="EDS42" s="34"/>
      <c r="EDT42" s="34"/>
      <c r="EDU42" s="34"/>
      <c r="EDV42" s="34"/>
      <c r="EDW42" s="34"/>
      <c r="EDX42" s="34"/>
      <c r="EDY42" s="34"/>
      <c r="EDZ42" s="34"/>
      <c r="EEA42" s="34"/>
      <c r="EEB42" s="34"/>
      <c r="EEC42" s="34"/>
      <c r="EED42" s="34"/>
      <c r="EEE42" s="34"/>
      <c r="EEF42" s="34"/>
      <c r="EEG42" s="34"/>
      <c r="EEH42" s="34"/>
      <c r="EEI42" s="34"/>
      <c r="EEJ42" s="34"/>
      <c r="EEK42" s="34"/>
      <c r="EEL42" s="34"/>
      <c r="EEM42" s="34"/>
      <c r="EEN42" s="34"/>
      <c r="EEO42" s="34"/>
      <c r="EEP42" s="34"/>
      <c r="EEQ42" s="34"/>
      <c r="EER42" s="34"/>
      <c r="EES42" s="34"/>
      <c r="EET42" s="34"/>
      <c r="EEU42" s="34"/>
      <c r="EEV42" s="34"/>
      <c r="EEW42" s="34"/>
      <c r="EEX42" s="34"/>
      <c r="EEY42" s="34"/>
      <c r="EEZ42" s="34"/>
      <c r="EFA42" s="34"/>
      <c r="EFB42" s="34"/>
      <c r="EFC42" s="34"/>
      <c r="EFD42" s="34"/>
      <c r="EFE42" s="34"/>
      <c r="EFF42" s="34"/>
      <c r="EFG42" s="34"/>
      <c r="EFH42" s="34"/>
      <c r="EFI42" s="34"/>
      <c r="EFJ42" s="34"/>
      <c r="EFK42" s="34"/>
      <c r="EFL42" s="34"/>
      <c r="EFM42" s="34"/>
      <c r="EFN42" s="34"/>
      <c r="EFO42" s="34"/>
      <c r="EFP42" s="34"/>
      <c r="EFQ42" s="34"/>
      <c r="EFR42" s="34"/>
      <c r="EFS42" s="34"/>
      <c r="EFT42" s="34"/>
      <c r="EFU42" s="34"/>
      <c r="EFV42" s="34"/>
      <c r="EFW42" s="34"/>
      <c r="EFX42" s="34"/>
      <c r="EFY42" s="34"/>
      <c r="EFZ42" s="34"/>
      <c r="EGA42" s="34"/>
      <c r="EGB42" s="34"/>
      <c r="EGC42" s="34"/>
      <c r="EGD42" s="34"/>
      <c r="EGE42" s="34"/>
      <c r="EGF42" s="34"/>
      <c r="EGG42" s="34"/>
      <c r="EGH42" s="34"/>
      <c r="EGI42" s="34"/>
      <c r="EGJ42" s="34"/>
      <c r="EGK42" s="34"/>
      <c r="EGL42" s="34"/>
      <c r="EGM42" s="34"/>
      <c r="EGN42" s="34"/>
      <c r="EGO42" s="34"/>
      <c r="EGP42" s="34"/>
      <c r="EGQ42" s="34"/>
      <c r="EGR42" s="34"/>
      <c r="EGS42" s="34"/>
      <c r="EGT42" s="34"/>
      <c r="EGU42" s="34"/>
      <c r="EGV42" s="34"/>
      <c r="EGW42" s="34"/>
      <c r="EGX42" s="34"/>
      <c r="EGY42" s="34"/>
      <c r="EGZ42" s="34"/>
      <c r="EHA42" s="34"/>
      <c r="EHB42" s="34"/>
      <c r="EHC42" s="34"/>
      <c r="EHD42" s="34"/>
      <c r="EHE42" s="34"/>
      <c r="EHF42" s="34"/>
      <c r="EHG42" s="34"/>
      <c r="EHH42" s="34"/>
      <c r="EHI42" s="34"/>
      <c r="EHJ42" s="34"/>
      <c r="EHK42" s="34"/>
      <c r="EHL42" s="34"/>
      <c r="EHM42" s="34"/>
      <c r="EHN42" s="34"/>
      <c r="EHO42" s="34"/>
      <c r="EHP42" s="34"/>
      <c r="EHQ42" s="34"/>
      <c r="EHR42" s="34"/>
      <c r="EHS42" s="34"/>
      <c r="EHT42" s="34"/>
      <c r="EHU42" s="34"/>
      <c r="EHV42" s="34"/>
      <c r="EHW42" s="34"/>
      <c r="EHX42" s="34"/>
      <c r="EHY42" s="34"/>
      <c r="EHZ42" s="34"/>
      <c r="EIA42" s="34"/>
      <c r="EIB42" s="34"/>
      <c r="EIC42" s="34"/>
      <c r="EID42" s="34"/>
      <c r="EIE42" s="34"/>
      <c r="EIF42" s="34"/>
      <c r="EIG42" s="34"/>
      <c r="EIH42" s="34"/>
      <c r="EII42" s="34"/>
      <c r="EIJ42" s="34"/>
      <c r="EIK42" s="34"/>
      <c r="EIL42" s="34"/>
      <c r="EIM42" s="34"/>
      <c r="EIN42" s="34"/>
      <c r="EIO42" s="34"/>
      <c r="EIP42" s="34"/>
      <c r="EIQ42" s="34"/>
      <c r="EIR42" s="34"/>
      <c r="EIS42" s="34"/>
      <c r="EIT42" s="34"/>
      <c r="EIU42" s="34"/>
      <c r="EIV42" s="34"/>
      <c r="EIW42" s="34"/>
      <c r="EIX42" s="34"/>
      <c r="EIY42" s="34"/>
      <c r="EIZ42" s="34"/>
      <c r="EJA42" s="34"/>
      <c r="EJB42" s="34"/>
      <c r="EJC42" s="34"/>
      <c r="EJD42" s="34"/>
      <c r="EJE42" s="34"/>
      <c r="EJF42" s="34"/>
      <c r="EJG42" s="34"/>
      <c r="EJH42" s="34"/>
      <c r="EJI42" s="34"/>
      <c r="EJJ42" s="34"/>
      <c r="EJK42" s="34"/>
      <c r="EJL42" s="34"/>
      <c r="EJM42" s="34"/>
      <c r="EJN42" s="34"/>
      <c r="EJO42" s="34"/>
      <c r="EJP42" s="34"/>
      <c r="EJQ42" s="34"/>
      <c r="EJR42" s="34"/>
      <c r="EJS42" s="34"/>
      <c r="EJT42" s="34"/>
      <c r="EJU42" s="34"/>
      <c r="EJV42" s="34"/>
      <c r="EJW42" s="34"/>
      <c r="EJX42" s="34"/>
      <c r="EJY42" s="34"/>
      <c r="EJZ42" s="34"/>
      <c r="EKA42" s="34"/>
      <c r="EKB42" s="34"/>
      <c r="EKC42" s="34"/>
      <c r="EKD42" s="34"/>
      <c r="EKE42" s="34"/>
      <c r="EKF42" s="34"/>
      <c r="EKG42" s="34"/>
      <c r="EKH42" s="34"/>
      <c r="EKI42" s="34"/>
      <c r="EKJ42" s="34"/>
      <c r="EKK42" s="34"/>
      <c r="EKL42" s="34"/>
      <c r="EKM42" s="34"/>
      <c r="EKN42" s="34"/>
      <c r="EKO42" s="34"/>
      <c r="EKP42" s="34"/>
      <c r="EKQ42" s="34"/>
      <c r="EKR42" s="34"/>
      <c r="EKS42" s="34"/>
      <c r="EKT42" s="34"/>
      <c r="EKU42" s="34"/>
      <c r="EKV42" s="34"/>
      <c r="EKW42" s="34"/>
      <c r="EKX42" s="34"/>
      <c r="EKY42" s="34"/>
      <c r="EKZ42" s="34"/>
      <c r="ELA42" s="34"/>
      <c r="ELB42" s="34"/>
      <c r="ELC42" s="34"/>
      <c r="ELD42" s="34"/>
      <c r="ELE42" s="34"/>
      <c r="ELF42" s="34"/>
      <c r="ELG42" s="34"/>
      <c r="ELH42" s="34"/>
      <c r="ELI42" s="34"/>
      <c r="ELJ42" s="34"/>
      <c r="ELK42" s="34"/>
      <c r="ELL42" s="34"/>
      <c r="ELM42" s="34"/>
      <c r="ELN42" s="34"/>
      <c r="ELO42" s="34"/>
      <c r="ELP42" s="34"/>
      <c r="ELQ42" s="34"/>
      <c r="ELR42" s="34"/>
      <c r="ELS42" s="34"/>
      <c r="ELT42" s="34"/>
      <c r="ELU42" s="34"/>
      <c r="ELV42" s="34"/>
      <c r="ELW42" s="34"/>
      <c r="ELX42" s="34"/>
      <c r="ELY42" s="34"/>
      <c r="ELZ42" s="34"/>
      <c r="EMA42" s="34"/>
      <c r="EMB42" s="34"/>
      <c r="EMC42" s="34"/>
      <c r="EMD42" s="34"/>
      <c r="EME42" s="34"/>
      <c r="EMF42" s="34"/>
      <c r="EMG42" s="34"/>
      <c r="EMH42" s="34"/>
      <c r="EMI42" s="34"/>
      <c r="EMJ42" s="34"/>
      <c r="EMK42" s="34"/>
      <c r="EML42" s="34"/>
      <c r="EMM42" s="34"/>
      <c r="EMN42" s="34"/>
      <c r="EMO42" s="34"/>
      <c r="EMP42" s="34"/>
      <c r="EMQ42" s="34"/>
      <c r="EMR42" s="34"/>
      <c r="EMS42" s="34"/>
      <c r="EMT42" s="34"/>
      <c r="EMU42" s="34"/>
      <c r="EMV42" s="34"/>
      <c r="EMW42" s="34"/>
      <c r="EMX42" s="34"/>
      <c r="EMY42" s="34"/>
      <c r="EMZ42" s="34"/>
      <c r="ENA42" s="34"/>
      <c r="ENB42" s="34"/>
      <c r="ENC42" s="34"/>
      <c r="END42" s="34"/>
      <c r="ENE42" s="34"/>
      <c r="ENF42" s="34"/>
      <c r="ENG42" s="34"/>
      <c r="ENH42" s="34"/>
      <c r="ENI42" s="34"/>
      <c r="ENJ42" s="34"/>
      <c r="ENK42" s="34"/>
      <c r="ENL42" s="34"/>
      <c r="ENM42" s="34"/>
      <c r="ENN42" s="34"/>
      <c r="ENO42" s="34"/>
      <c r="ENP42" s="34"/>
      <c r="ENQ42" s="34"/>
      <c r="ENR42" s="34"/>
      <c r="ENS42" s="34"/>
      <c r="ENT42" s="34"/>
      <c r="ENU42" s="34"/>
      <c r="ENV42" s="34"/>
      <c r="ENW42" s="34"/>
      <c r="ENX42" s="34"/>
      <c r="ENY42" s="34"/>
      <c r="ENZ42" s="34"/>
      <c r="EOA42" s="34"/>
      <c r="EOB42" s="34"/>
      <c r="EOC42" s="34"/>
      <c r="EOD42" s="34"/>
      <c r="EOE42" s="34"/>
      <c r="EOF42" s="34"/>
      <c r="EOG42" s="34"/>
      <c r="EOH42" s="34"/>
      <c r="EOI42" s="34"/>
      <c r="EOJ42" s="34"/>
      <c r="EOK42" s="34"/>
      <c r="EOL42" s="34"/>
      <c r="EOM42" s="34"/>
      <c r="EON42" s="34"/>
      <c r="EOO42" s="34"/>
      <c r="EOP42" s="34"/>
      <c r="EOQ42" s="34"/>
      <c r="EOR42" s="34"/>
      <c r="EOS42" s="34"/>
      <c r="EOT42" s="34"/>
      <c r="EOU42" s="34"/>
      <c r="EOV42" s="34"/>
      <c r="EOW42" s="34"/>
      <c r="EOX42" s="34"/>
      <c r="EOY42" s="34"/>
      <c r="EOZ42" s="34"/>
      <c r="EPA42" s="34"/>
      <c r="EPB42" s="34"/>
      <c r="EPC42" s="34"/>
      <c r="EPD42" s="34"/>
      <c r="EPE42" s="34"/>
      <c r="EPF42" s="34"/>
      <c r="EPG42" s="34"/>
      <c r="EPH42" s="34"/>
      <c r="EPI42" s="34"/>
      <c r="EPJ42" s="34"/>
      <c r="EPK42" s="34"/>
      <c r="EPL42" s="34"/>
      <c r="EPM42" s="34"/>
      <c r="EPN42" s="34"/>
      <c r="EPO42" s="34"/>
      <c r="EPP42" s="34"/>
      <c r="EPQ42" s="34"/>
      <c r="EPR42" s="34"/>
      <c r="EPS42" s="34"/>
      <c r="EPT42" s="34"/>
      <c r="EPU42" s="34"/>
      <c r="EPV42" s="34"/>
      <c r="EPW42" s="34"/>
      <c r="EPX42" s="34"/>
      <c r="EPY42" s="34"/>
      <c r="EPZ42" s="34"/>
      <c r="EQA42" s="34"/>
      <c r="EQB42" s="34"/>
      <c r="EQC42" s="34"/>
      <c r="EQD42" s="34"/>
      <c r="EQE42" s="34"/>
      <c r="EQF42" s="34"/>
      <c r="EQG42" s="34"/>
      <c r="EQH42" s="34"/>
      <c r="EQI42" s="34"/>
      <c r="EQJ42" s="34"/>
      <c r="EQK42" s="34"/>
      <c r="EQL42" s="34"/>
      <c r="EQM42" s="34"/>
      <c r="EQN42" s="34"/>
      <c r="EQO42" s="34"/>
      <c r="EQP42" s="34"/>
      <c r="EQQ42" s="34"/>
      <c r="EQR42" s="34"/>
      <c r="EQS42" s="34"/>
      <c r="EQT42" s="34"/>
      <c r="EQU42" s="34"/>
      <c r="EQV42" s="34"/>
      <c r="EQW42" s="34"/>
      <c r="EQX42" s="34"/>
      <c r="EQY42" s="34"/>
      <c r="EQZ42" s="34"/>
      <c r="ERA42" s="34"/>
      <c r="ERB42" s="34"/>
      <c r="ERC42" s="34"/>
      <c r="ERD42" s="34"/>
      <c r="ERE42" s="34"/>
      <c r="ERF42" s="34"/>
      <c r="ERG42" s="34"/>
      <c r="ERH42" s="34"/>
      <c r="ERI42" s="34"/>
      <c r="ERJ42" s="34"/>
      <c r="ERK42" s="34"/>
      <c r="ERL42" s="34"/>
      <c r="ERM42" s="34"/>
      <c r="ERN42" s="34"/>
      <c r="ERO42" s="34"/>
      <c r="ERP42" s="34"/>
      <c r="ERQ42" s="34"/>
      <c r="ERR42" s="34"/>
      <c r="ERS42" s="34"/>
      <c r="ERT42" s="34"/>
      <c r="ERU42" s="34"/>
      <c r="ERV42" s="34"/>
      <c r="ERW42" s="34"/>
      <c r="ERX42" s="34"/>
      <c r="ERY42" s="34"/>
      <c r="ERZ42" s="34"/>
      <c r="ESA42" s="34"/>
      <c r="ESB42" s="34"/>
      <c r="ESC42" s="34"/>
      <c r="ESD42" s="34"/>
      <c r="ESE42" s="34"/>
      <c r="ESF42" s="34"/>
      <c r="ESG42" s="34"/>
      <c r="ESH42" s="34"/>
      <c r="ESI42" s="34"/>
      <c r="ESJ42" s="34"/>
      <c r="ESK42" s="34"/>
      <c r="ESL42" s="34"/>
      <c r="ESM42" s="34"/>
      <c r="ESN42" s="34"/>
      <c r="ESO42" s="34"/>
      <c r="ESP42" s="34"/>
      <c r="ESQ42" s="34"/>
      <c r="ESR42" s="34"/>
      <c r="ESS42" s="34"/>
      <c r="EST42" s="34"/>
      <c r="ESU42" s="34"/>
      <c r="ESV42" s="34"/>
      <c r="ESW42" s="34"/>
      <c r="ESX42" s="34"/>
      <c r="ESY42" s="34"/>
      <c r="ESZ42" s="34"/>
      <c r="ETA42" s="34"/>
      <c r="ETB42" s="34"/>
      <c r="ETC42" s="34"/>
      <c r="ETD42" s="34"/>
      <c r="ETE42" s="34"/>
      <c r="ETF42" s="34"/>
      <c r="ETG42" s="34"/>
      <c r="ETH42" s="34"/>
      <c r="ETI42" s="34"/>
      <c r="ETJ42" s="34"/>
      <c r="ETK42" s="34"/>
      <c r="ETL42" s="34"/>
      <c r="ETM42" s="34"/>
      <c r="ETN42" s="34"/>
      <c r="ETO42" s="34"/>
      <c r="ETP42" s="34"/>
      <c r="ETQ42" s="34"/>
      <c r="ETR42" s="34"/>
      <c r="ETS42" s="34"/>
      <c r="ETT42" s="34"/>
      <c r="ETU42" s="34"/>
      <c r="ETV42" s="34"/>
      <c r="ETW42" s="34"/>
      <c r="ETX42" s="34"/>
      <c r="ETY42" s="34"/>
      <c r="ETZ42" s="34"/>
      <c r="EUA42" s="34"/>
      <c r="EUB42" s="34"/>
      <c r="EUC42" s="34"/>
      <c r="EUD42" s="34"/>
      <c r="EUE42" s="34"/>
      <c r="EUF42" s="34"/>
      <c r="EUG42" s="34"/>
      <c r="EUH42" s="34"/>
      <c r="EUI42" s="34"/>
      <c r="EUJ42" s="34"/>
      <c r="EUK42" s="34"/>
      <c r="EUL42" s="34"/>
      <c r="EUM42" s="34"/>
      <c r="EUN42" s="34"/>
      <c r="EUO42" s="34"/>
      <c r="EUP42" s="34"/>
      <c r="EUQ42" s="34"/>
      <c r="EUR42" s="34"/>
      <c r="EUS42" s="34"/>
      <c r="EUT42" s="34"/>
      <c r="EUU42" s="34"/>
      <c r="EUV42" s="34"/>
      <c r="EUW42" s="34"/>
      <c r="EUX42" s="34"/>
      <c r="EUY42" s="34"/>
      <c r="EUZ42" s="34"/>
      <c r="EVA42" s="34"/>
      <c r="EVB42" s="34"/>
      <c r="EVC42" s="34"/>
      <c r="EVD42" s="34"/>
      <c r="EVE42" s="34"/>
      <c r="EVF42" s="34"/>
      <c r="EVG42" s="34"/>
      <c r="EVH42" s="34"/>
      <c r="EVI42" s="34"/>
      <c r="EVJ42" s="34"/>
      <c r="EVK42" s="34"/>
      <c r="EVL42" s="34"/>
      <c r="EVM42" s="34"/>
      <c r="EVN42" s="34"/>
      <c r="EVO42" s="34"/>
      <c r="EVP42" s="34"/>
      <c r="EVQ42" s="34"/>
      <c r="EVR42" s="34"/>
      <c r="EVS42" s="34"/>
      <c r="EVT42" s="34"/>
      <c r="EVU42" s="34"/>
      <c r="EVV42" s="34"/>
      <c r="EVW42" s="34"/>
      <c r="EVX42" s="34"/>
      <c r="EVY42" s="34"/>
      <c r="EVZ42" s="34"/>
      <c r="EWA42" s="34"/>
      <c r="EWB42" s="34"/>
      <c r="EWC42" s="34"/>
      <c r="EWD42" s="34"/>
      <c r="EWE42" s="34"/>
      <c r="EWF42" s="34"/>
      <c r="EWG42" s="34"/>
      <c r="EWH42" s="34"/>
      <c r="EWI42" s="34"/>
      <c r="EWJ42" s="34"/>
      <c r="EWK42" s="34"/>
      <c r="EWL42" s="34"/>
      <c r="EWM42" s="34"/>
      <c r="EWN42" s="34"/>
      <c r="EWO42" s="34"/>
      <c r="EWP42" s="34"/>
      <c r="EWQ42" s="34"/>
      <c r="EWR42" s="34"/>
      <c r="EWS42" s="34"/>
      <c r="EWT42" s="34"/>
      <c r="EWU42" s="34"/>
      <c r="EWV42" s="34"/>
      <c r="EWW42" s="34"/>
      <c r="EWX42" s="34"/>
      <c r="EWY42" s="34"/>
      <c r="EWZ42" s="34"/>
      <c r="EXA42" s="34"/>
      <c r="EXB42" s="34"/>
      <c r="EXC42" s="34"/>
      <c r="EXD42" s="34"/>
      <c r="EXE42" s="34"/>
      <c r="EXF42" s="34"/>
      <c r="EXG42" s="34"/>
      <c r="EXH42" s="34"/>
      <c r="EXI42" s="34"/>
      <c r="EXJ42" s="34"/>
      <c r="EXK42" s="34"/>
      <c r="EXL42" s="34"/>
      <c r="EXM42" s="34"/>
      <c r="EXN42" s="34"/>
      <c r="EXO42" s="34"/>
      <c r="EXP42" s="34"/>
      <c r="EXQ42" s="34"/>
      <c r="EXR42" s="34"/>
      <c r="EXS42" s="34"/>
      <c r="EXT42" s="34"/>
      <c r="EXU42" s="34"/>
      <c r="EXV42" s="34"/>
      <c r="EXW42" s="34"/>
      <c r="EXX42" s="34"/>
      <c r="EXY42" s="34"/>
      <c r="EXZ42" s="34"/>
      <c r="EYA42" s="34"/>
      <c r="EYB42" s="34"/>
      <c r="EYC42" s="34"/>
      <c r="EYD42" s="34"/>
      <c r="EYE42" s="34"/>
      <c r="EYF42" s="34"/>
      <c r="EYG42" s="34"/>
      <c r="EYH42" s="34"/>
      <c r="EYI42" s="34"/>
      <c r="EYJ42" s="34"/>
      <c r="EYK42" s="34"/>
      <c r="EYL42" s="34"/>
      <c r="EYM42" s="34"/>
      <c r="EYN42" s="34"/>
      <c r="EYO42" s="34"/>
      <c r="EYP42" s="34"/>
      <c r="EYQ42" s="34"/>
      <c r="EYR42" s="34"/>
      <c r="EYS42" s="34"/>
      <c r="EYT42" s="34"/>
      <c r="EYU42" s="34"/>
      <c r="EYV42" s="34"/>
      <c r="EYW42" s="34"/>
      <c r="EYX42" s="34"/>
      <c r="EYY42" s="34"/>
      <c r="EYZ42" s="34"/>
      <c r="EZA42" s="34"/>
      <c r="EZB42" s="34"/>
      <c r="EZC42" s="34"/>
      <c r="EZD42" s="34"/>
      <c r="EZE42" s="34"/>
      <c r="EZF42" s="34"/>
      <c r="EZG42" s="34"/>
      <c r="EZH42" s="34"/>
      <c r="EZI42" s="34"/>
      <c r="EZJ42" s="34"/>
      <c r="EZK42" s="34"/>
      <c r="EZL42" s="34"/>
      <c r="EZM42" s="34"/>
      <c r="EZN42" s="34"/>
      <c r="EZO42" s="34"/>
      <c r="EZP42" s="34"/>
      <c r="EZQ42" s="34"/>
      <c r="EZR42" s="34"/>
      <c r="EZS42" s="34"/>
      <c r="EZT42" s="34"/>
      <c r="EZU42" s="34"/>
      <c r="EZV42" s="34"/>
      <c r="EZW42" s="34"/>
      <c r="EZX42" s="34"/>
      <c r="EZY42" s="34"/>
      <c r="EZZ42" s="34"/>
      <c r="FAA42" s="34"/>
      <c r="FAB42" s="34"/>
      <c r="FAC42" s="34"/>
      <c r="FAD42" s="34"/>
      <c r="FAE42" s="34"/>
      <c r="FAF42" s="34"/>
      <c r="FAG42" s="34"/>
      <c r="FAH42" s="34"/>
      <c r="FAI42" s="34"/>
      <c r="FAJ42" s="34"/>
      <c r="FAK42" s="34"/>
      <c r="FAL42" s="34"/>
      <c r="FAM42" s="34"/>
      <c r="FAN42" s="34"/>
      <c r="FAO42" s="34"/>
      <c r="FAP42" s="34"/>
      <c r="FAQ42" s="34"/>
      <c r="FAR42" s="34"/>
      <c r="FAS42" s="34"/>
      <c r="FAT42" s="34"/>
      <c r="FAU42" s="34"/>
      <c r="FAV42" s="34"/>
      <c r="FAW42" s="34"/>
      <c r="FAX42" s="34"/>
      <c r="FAY42" s="34"/>
      <c r="FAZ42" s="34"/>
      <c r="FBA42" s="34"/>
      <c r="FBB42" s="34"/>
      <c r="FBC42" s="34"/>
      <c r="FBD42" s="34"/>
      <c r="FBE42" s="34"/>
      <c r="FBF42" s="34"/>
      <c r="FBG42" s="34"/>
      <c r="FBH42" s="34"/>
      <c r="FBI42" s="34"/>
      <c r="FBJ42" s="34"/>
      <c r="FBK42" s="34"/>
      <c r="FBL42" s="34"/>
      <c r="FBM42" s="34"/>
      <c r="FBN42" s="34"/>
      <c r="FBO42" s="34"/>
      <c r="FBP42" s="34"/>
      <c r="FBQ42" s="34"/>
      <c r="FBR42" s="34"/>
      <c r="FBS42" s="34"/>
      <c r="FBT42" s="34"/>
      <c r="FBU42" s="34"/>
      <c r="FBV42" s="34"/>
      <c r="FBW42" s="34"/>
      <c r="FBX42" s="34"/>
      <c r="FBY42" s="34"/>
      <c r="FBZ42" s="34"/>
      <c r="FCA42" s="34"/>
      <c r="FCB42" s="34"/>
      <c r="FCC42" s="34"/>
      <c r="FCD42" s="34"/>
      <c r="FCE42" s="34"/>
      <c r="FCF42" s="34"/>
      <c r="FCG42" s="34"/>
      <c r="FCH42" s="34"/>
      <c r="FCI42" s="34"/>
      <c r="FCJ42" s="34"/>
      <c r="FCK42" s="34"/>
      <c r="FCL42" s="34"/>
      <c r="FCM42" s="34"/>
      <c r="FCN42" s="34"/>
      <c r="FCO42" s="34"/>
      <c r="FCP42" s="34"/>
      <c r="FCQ42" s="34"/>
      <c r="FCR42" s="34"/>
      <c r="FCS42" s="34"/>
      <c r="FCT42" s="34"/>
      <c r="FCU42" s="34"/>
      <c r="FCV42" s="34"/>
      <c r="FCW42" s="34"/>
      <c r="FCX42" s="34"/>
      <c r="FCY42" s="34"/>
      <c r="FCZ42" s="34"/>
      <c r="FDA42" s="34"/>
      <c r="FDB42" s="34"/>
      <c r="FDC42" s="34"/>
      <c r="FDD42" s="34"/>
      <c r="FDE42" s="34"/>
      <c r="FDF42" s="34"/>
      <c r="FDG42" s="34"/>
      <c r="FDH42" s="34"/>
      <c r="FDI42" s="34"/>
      <c r="FDJ42" s="34"/>
      <c r="FDK42" s="34"/>
      <c r="FDL42" s="34"/>
      <c r="FDM42" s="34"/>
      <c r="FDN42" s="34"/>
      <c r="FDO42" s="34"/>
      <c r="FDP42" s="34"/>
      <c r="FDQ42" s="34"/>
      <c r="FDR42" s="34"/>
      <c r="FDS42" s="34"/>
      <c r="FDT42" s="34"/>
      <c r="FDU42" s="34"/>
      <c r="FDV42" s="34"/>
      <c r="FDW42" s="34"/>
      <c r="FDX42" s="34"/>
      <c r="FDY42" s="34"/>
      <c r="FDZ42" s="34"/>
      <c r="FEA42" s="34"/>
      <c r="FEB42" s="34"/>
      <c r="FEC42" s="34"/>
      <c r="FED42" s="34"/>
      <c r="FEE42" s="34"/>
      <c r="FEF42" s="34"/>
      <c r="FEG42" s="34"/>
      <c r="FEH42" s="34"/>
      <c r="FEI42" s="34"/>
      <c r="FEJ42" s="34"/>
      <c r="FEK42" s="34"/>
      <c r="FEL42" s="34"/>
      <c r="FEM42" s="34"/>
      <c r="FEN42" s="34"/>
      <c r="FEO42" s="34"/>
      <c r="FEP42" s="34"/>
      <c r="FEQ42" s="34"/>
      <c r="FER42" s="34"/>
      <c r="FES42" s="34"/>
      <c r="FET42" s="34"/>
      <c r="FEU42" s="34"/>
      <c r="FEV42" s="34"/>
      <c r="FEW42" s="34"/>
      <c r="FEX42" s="34"/>
      <c r="FEY42" s="34"/>
      <c r="FEZ42" s="34"/>
      <c r="FFA42" s="34"/>
      <c r="FFB42" s="34"/>
      <c r="FFC42" s="34"/>
      <c r="FFD42" s="34"/>
      <c r="FFE42" s="34"/>
      <c r="FFF42" s="34"/>
      <c r="FFG42" s="34"/>
      <c r="FFH42" s="34"/>
      <c r="FFI42" s="34"/>
      <c r="FFJ42" s="34"/>
      <c r="FFK42" s="34"/>
      <c r="FFL42" s="34"/>
      <c r="FFM42" s="34"/>
      <c r="FFN42" s="34"/>
      <c r="FFO42" s="34"/>
      <c r="FFP42" s="34"/>
      <c r="FFQ42" s="34"/>
      <c r="FFR42" s="34"/>
      <c r="FFS42" s="34"/>
      <c r="FFT42" s="34"/>
      <c r="FFU42" s="34"/>
      <c r="FFV42" s="34"/>
      <c r="FFW42" s="34"/>
      <c r="FFX42" s="34"/>
      <c r="FFY42" s="34"/>
      <c r="FFZ42" s="34"/>
      <c r="FGA42" s="34"/>
      <c r="FGB42" s="34"/>
      <c r="FGC42" s="34"/>
      <c r="FGD42" s="34"/>
      <c r="FGE42" s="34"/>
      <c r="FGF42" s="34"/>
      <c r="FGG42" s="34"/>
      <c r="FGH42" s="34"/>
      <c r="FGI42" s="34"/>
      <c r="FGJ42" s="34"/>
      <c r="FGK42" s="34"/>
      <c r="FGL42" s="34"/>
      <c r="FGM42" s="34"/>
      <c r="FGN42" s="34"/>
      <c r="FGO42" s="34"/>
      <c r="FGP42" s="34"/>
      <c r="FGQ42" s="34"/>
      <c r="FGR42" s="34"/>
      <c r="FGS42" s="34"/>
      <c r="FGT42" s="34"/>
      <c r="FGU42" s="34"/>
      <c r="FGV42" s="34"/>
      <c r="FGW42" s="34"/>
      <c r="FGX42" s="34"/>
      <c r="FGY42" s="34"/>
      <c r="FGZ42" s="34"/>
      <c r="FHA42" s="34"/>
      <c r="FHB42" s="34"/>
      <c r="FHC42" s="34"/>
      <c r="FHD42" s="34"/>
      <c r="FHE42" s="34"/>
      <c r="FHF42" s="34"/>
      <c r="FHG42" s="34"/>
      <c r="FHH42" s="34"/>
      <c r="FHI42" s="34"/>
      <c r="FHJ42" s="34"/>
      <c r="FHK42" s="34"/>
      <c r="FHL42" s="34"/>
      <c r="FHM42" s="34"/>
      <c r="FHN42" s="34"/>
      <c r="FHO42" s="34"/>
      <c r="FHP42" s="34"/>
      <c r="FHQ42" s="34"/>
      <c r="FHR42" s="34"/>
      <c r="FHS42" s="34"/>
      <c r="FHT42" s="34"/>
      <c r="FHU42" s="34"/>
      <c r="FHV42" s="34"/>
      <c r="FHW42" s="34"/>
      <c r="FHX42" s="34"/>
      <c r="FHY42" s="34"/>
      <c r="FHZ42" s="34"/>
      <c r="FIA42" s="34"/>
      <c r="FIB42" s="34"/>
      <c r="FIC42" s="34"/>
      <c r="FID42" s="34"/>
      <c r="FIE42" s="34"/>
      <c r="FIF42" s="34"/>
      <c r="FIG42" s="34"/>
      <c r="FIH42" s="34"/>
      <c r="FII42" s="34"/>
      <c r="FIJ42" s="34"/>
      <c r="FIK42" s="34"/>
      <c r="FIL42" s="34"/>
      <c r="FIM42" s="34"/>
      <c r="FIN42" s="34"/>
      <c r="FIO42" s="34"/>
      <c r="FIP42" s="34"/>
      <c r="FIQ42" s="34"/>
      <c r="FIR42" s="34"/>
      <c r="FIS42" s="34"/>
      <c r="FIT42" s="34"/>
      <c r="FIU42" s="34"/>
      <c r="FIV42" s="34"/>
      <c r="FIW42" s="34"/>
      <c r="FIX42" s="34"/>
      <c r="FIY42" s="34"/>
      <c r="FIZ42" s="34"/>
      <c r="FJA42" s="34"/>
      <c r="FJB42" s="34"/>
      <c r="FJC42" s="34"/>
      <c r="FJD42" s="34"/>
      <c r="FJE42" s="34"/>
      <c r="FJF42" s="34"/>
      <c r="FJG42" s="34"/>
      <c r="FJH42" s="34"/>
      <c r="FJI42" s="34"/>
      <c r="FJJ42" s="34"/>
      <c r="FJK42" s="34"/>
      <c r="FJL42" s="34"/>
      <c r="FJM42" s="34"/>
      <c r="FJN42" s="34"/>
      <c r="FJO42" s="34"/>
      <c r="FJP42" s="34"/>
      <c r="FJQ42" s="34"/>
      <c r="FJR42" s="34"/>
      <c r="FJS42" s="34"/>
      <c r="FJT42" s="34"/>
      <c r="FJU42" s="34"/>
      <c r="FJV42" s="34"/>
      <c r="FJW42" s="34"/>
      <c r="FJX42" s="34"/>
      <c r="FJY42" s="34"/>
      <c r="FJZ42" s="34"/>
      <c r="FKA42" s="34"/>
      <c r="FKB42" s="34"/>
      <c r="FKC42" s="34"/>
      <c r="FKD42" s="34"/>
      <c r="FKE42" s="34"/>
      <c r="FKF42" s="34"/>
      <c r="FKG42" s="34"/>
      <c r="FKH42" s="34"/>
      <c r="FKI42" s="34"/>
      <c r="FKJ42" s="34"/>
      <c r="FKK42" s="34"/>
      <c r="FKL42" s="34"/>
      <c r="FKM42" s="34"/>
      <c r="FKN42" s="34"/>
      <c r="FKO42" s="34"/>
      <c r="FKP42" s="34"/>
      <c r="FKQ42" s="34"/>
      <c r="FKR42" s="34"/>
      <c r="FKS42" s="34"/>
      <c r="FKT42" s="34"/>
      <c r="FKU42" s="34"/>
      <c r="FKV42" s="34"/>
      <c r="FKW42" s="34"/>
      <c r="FKX42" s="34"/>
      <c r="FKY42" s="34"/>
      <c r="FKZ42" s="34"/>
      <c r="FLA42" s="34"/>
      <c r="FLB42" s="34"/>
      <c r="FLC42" s="34"/>
      <c r="FLD42" s="34"/>
      <c r="FLE42" s="34"/>
      <c r="FLF42" s="34"/>
      <c r="FLG42" s="34"/>
      <c r="FLH42" s="34"/>
      <c r="FLI42" s="34"/>
      <c r="FLJ42" s="34"/>
      <c r="FLK42" s="34"/>
      <c r="FLL42" s="34"/>
      <c r="FLM42" s="34"/>
      <c r="FLN42" s="34"/>
      <c r="FLO42" s="34"/>
      <c r="FLP42" s="34"/>
      <c r="FLQ42" s="34"/>
      <c r="FLR42" s="34"/>
      <c r="FLS42" s="34"/>
      <c r="FLT42" s="34"/>
      <c r="FLU42" s="34"/>
      <c r="FLV42" s="34"/>
      <c r="FLW42" s="34"/>
      <c r="FLX42" s="34"/>
      <c r="FLY42" s="34"/>
      <c r="FLZ42" s="34"/>
      <c r="FMA42" s="34"/>
      <c r="FMB42" s="34"/>
      <c r="FMC42" s="34"/>
      <c r="FMD42" s="34"/>
      <c r="FME42" s="34"/>
      <c r="FMF42" s="34"/>
      <c r="FMG42" s="34"/>
      <c r="FMH42" s="34"/>
      <c r="FMI42" s="34"/>
      <c r="FMJ42" s="34"/>
      <c r="FMK42" s="34"/>
      <c r="FML42" s="34"/>
      <c r="FMM42" s="34"/>
      <c r="FMN42" s="34"/>
      <c r="FMO42" s="34"/>
      <c r="FMP42" s="34"/>
      <c r="FMQ42" s="34"/>
      <c r="FMR42" s="34"/>
      <c r="FMS42" s="34"/>
      <c r="FMT42" s="34"/>
      <c r="FMU42" s="34"/>
      <c r="FMV42" s="34"/>
      <c r="FMW42" s="34"/>
      <c r="FMX42" s="34"/>
      <c r="FMY42" s="34"/>
      <c r="FMZ42" s="34"/>
      <c r="FNA42" s="34"/>
      <c r="FNB42" s="34"/>
      <c r="FNC42" s="34"/>
      <c r="FND42" s="34"/>
      <c r="FNE42" s="34"/>
      <c r="FNF42" s="34"/>
      <c r="FNG42" s="34"/>
      <c r="FNH42" s="34"/>
      <c r="FNI42" s="34"/>
      <c r="FNJ42" s="34"/>
      <c r="FNK42" s="34"/>
      <c r="FNL42" s="34"/>
      <c r="FNM42" s="34"/>
      <c r="FNN42" s="34"/>
      <c r="FNO42" s="34"/>
      <c r="FNP42" s="34"/>
      <c r="FNQ42" s="34"/>
      <c r="FNR42" s="34"/>
      <c r="FNS42" s="34"/>
      <c r="FNT42" s="34"/>
      <c r="FNU42" s="34"/>
      <c r="FNV42" s="34"/>
      <c r="FNW42" s="34"/>
      <c r="FNX42" s="34"/>
      <c r="FNY42" s="34"/>
      <c r="FNZ42" s="34"/>
      <c r="FOA42" s="34"/>
      <c r="FOB42" s="34"/>
      <c r="FOC42" s="34"/>
      <c r="FOD42" s="34"/>
      <c r="FOE42" s="34"/>
      <c r="FOF42" s="34"/>
      <c r="FOG42" s="34"/>
      <c r="FOH42" s="34"/>
      <c r="FOI42" s="34"/>
      <c r="FOJ42" s="34"/>
      <c r="FOK42" s="34"/>
      <c r="FOL42" s="34"/>
      <c r="FOM42" s="34"/>
      <c r="FON42" s="34"/>
      <c r="FOO42" s="34"/>
      <c r="FOP42" s="34"/>
      <c r="FOQ42" s="34"/>
      <c r="FOR42" s="34"/>
      <c r="FOS42" s="34"/>
      <c r="FOT42" s="34"/>
      <c r="FOU42" s="34"/>
      <c r="FOV42" s="34"/>
      <c r="FOW42" s="34"/>
      <c r="FOX42" s="34"/>
      <c r="FOY42" s="34"/>
      <c r="FOZ42" s="34"/>
      <c r="FPA42" s="34"/>
      <c r="FPB42" s="34"/>
      <c r="FPC42" s="34"/>
      <c r="FPD42" s="34"/>
      <c r="FPE42" s="34"/>
      <c r="FPF42" s="34"/>
      <c r="FPG42" s="34"/>
      <c r="FPH42" s="34"/>
      <c r="FPI42" s="34"/>
      <c r="FPJ42" s="34"/>
      <c r="FPK42" s="34"/>
      <c r="FPL42" s="34"/>
      <c r="FPM42" s="34"/>
      <c r="FPN42" s="34"/>
      <c r="FPO42" s="34"/>
      <c r="FPP42" s="34"/>
      <c r="FPQ42" s="34"/>
      <c r="FPR42" s="34"/>
      <c r="FPS42" s="34"/>
      <c r="FPT42" s="34"/>
      <c r="FPU42" s="34"/>
      <c r="FPV42" s="34"/>
      <c r="FPW42" s="34"/>
      <c r="FPX42" s="34"/>
      <c r="FPY42" s="34"/>
      <c r="FPZ42" s="34"/>
      <c r="FQA42" s="34"/>
      <c r="FQB42" s="34"/>
      <c r="FQC42" s="34"/>
      <c r="FQD42" s="34"/>
      <c r="FQE42" s="34"/>
      <c r="FQF42" s="34"/>
      <c r="FQG42" s="34"/>
      <c r="FQH42" s="34"/>
      <c r="FQI42" s="34"/>
      <c r="FQJ42" s="34"/>
      <c r="FQK42" s="34"/>
      <c r="FQL42" s="34"/>
      <c r="FQM42" s="34"/>
      <c r="FQN42" s="34"/>
      <c r="FQO42" s="34"/>
      <c r="FQP42" s="34"/>
      <c r="FQQ42" s="34"/>
      <c r="FQR42" s="34"/>
      <c r="FQS42" s="34"/>
      <c r="FQT42" s="34"/>
      <c r="FQU42" s="34"/>
      <c r="FQV42" s="34"/>
      <c r="FQW42" s="34"/>
      <c r="FQX42" s="34"/>
      <c r="FQY42" s="34"/>
      <c r="FQZ42" s="34"/>
      <c r="FRA42" s="34"/>
      <c r="FRB42" s="34"/>
      <c r="FRC42" s="34"/>
      <c r="FRD42" s="34"/>
      <c r="FRE42" s="34"/>
      <c r="FRF42" s="34"/>
      <c r="FRG42" s="34"/>
      <c r="FRH42" s="34"/>
      <c r="FRI42" s="34"/>
      <c r="FRJ42" s="34"/>
      <c r="FRK42" s="34"/>
      <c r="FRL42" s="34"/>
      <c r="FRM42" s="34"/>
      <c r="FRN42" s="34"/>
      <c r="FRO42" s="34"/>
      <c r="FRP42" s="34"/>
      <c r="FRQ42" s="34"/>
      <c r="FRR42" s="34"/>
      <c r="FRS42" s="34"/>
      <c r="FRT42" s="34"/>
      <c r="FRU42" s="34"/>
      <c r="FRV42" s="34"/>
      <c r="FRW42" s="34"/>
      <c r="FRX42" s="34"/>
      <c r="FRY42" s="34"/>
      <c r="FRZ42" s="34"/>
      <c r="FSA42" s="34"/>
      <c r="FSB42" s="34"/>
      <c r="FSC42" s="34"/>
      <c r="FSD42" s="34"/>
      <c r="FSE42" s="34"/>
      <c r="FSF42" s="34"/>
      <c r="FSG42" s="34"/>
      <c r="FSH42" s="34"/>
      <c r="FSI42" s="34"/>
      <c r="FSJ42" s="34"/>
      <c r="FSK42" s="34"/>
      <c r="FSL42" s="34"/>
      <c r="FSM42" s="34"/>
      <c r="FSN42" s="34"/>
      <c r="FSO42" s="34"/>
      <c r="FSP42" s="34"/>
      <c r="FSQ42" s="34"/>
      <c r="FSR42" s="34"/>
      <c r="FSS42" s="34"/>
      <c r="FST42" s="34"/>
      <c r="FSU42" s="34"/>
      <c r="FSV42" s="34"/>
      <c r="FSW42" s="34"/>
      <c r="FSX42" s="34"/>
      <c r="FSY42" s="34"/>
      <c r="FSZ42" s="34"/>
      <c r="FTA42" s="34"/>
      <c r="FTB42" s="34"/>
      <c r="FTC42" s="34"/>
      <c r="FTD42" s="34"/>
      <c r="FTE42" s="34"/>
      <c r="FTF42" s="34"/>
      <c r="FTG42" s="34"/>
      <c r="FTH42" s="34"/>
      <c r="FTI42" s="34"/>
      <c r="FTJ42" s="34"/>
      <c r="FTK42" s="34"/>
      <c r="FTL42" s="34"/>
      <c r="FTM42" s="34"/>
      <c r="FTN42" s="34"/>
      <c r="FTO42" s="34"/>
      <c r="FTP42" s="34"/>
      <c r="FTQ42" s="34"/>
      <c r="FTR42" s="34"/>
      <c r="FTS42" s="34"/>
      <c r="FTT42" s="34"/>
      <c r="FTU42" s="34"/>
      <c r="FTV42" s="34"/>
      <c r="FTW42" s="34"/>
      <c r="FTX42" s="34"/>
      <c r="FTY42" s="34"/>
      <c r="FTZ42" s="34"/>
      <c r="FUA42" s="34"/>
      <c r="FUB42" s="34"/>
      <c r="FUC42" s="34"/>
      <c r="FUD42" s="34"/>
      <c r="FUE42" s="34"/>
      <c r="FUF42" s="34"/>
      <c r="FUG42" s="34"/>
      <c r="FUH42" s="34"/>
      <c r="FUI42" s="34"/>
      <c r="FUJ42" s="34"/>
      <c r="FUK42" s="34"/>
      <c r="FUL42" s="34"/>
      <c r="FUM42" s="34"/>
      <c r="FUN42" s="34"/>
      <c r="FUO42" s="34"/>
      <c r="FUP42" s="34"/>
      <c r="FUQ42" s="34"/>
      <c r="FUR42" s="34"/>
      <c r="FUS42" s="34"/>
      <c r="FUT42" s="34"/>
      <c r="FUU42" s="34"/>
      <c r="FUV42" s="34"/>
      <c r="FUW42" s="34"/>
      <c r="FUX42" s="34"/>
      <c r="FUY42" s="34"/>
      <c r="FUZ42" s="34"/>
      <c r="FVA42" s="34"/>
      <c r="FVB42" s="34"/>
      <c r="FVC42" s="34"/>
      <c r="FVD42" s="34"/>
      <c r="FVE42" s="34"/>
      <c r="FVF42" s="34"/>
      <c r="FVG42" s="34"/>
      <c r="FVH42" s="34"/>
      <c r="FVI42" s="34"/>
      <c r="FVJ42" s="34"/>
      <c r="FVK42" s="34"/>
      <c r="FVL42" s="34"/>
      <c r="FVM42" s="34"/>
      <c r="FVN42" s="34"/>
      <c r="FVO42" s="34"/>
      <c r="FVP42" s="34"/>
      <c r="FVQ42" s="34"/>
      <c r="FVR42" s="34"/>
      <c r="FVS42" s="34"/>
      <c r="FVT42" s="34"/>
      <c r="FVU42" s="34"/>
      <c r="FVV42" s="34"/>
      <c r="FVW42" s="34"/>
      <c r="FVX42" s="34"/>
      <c r="FVY42" s="34"/>
      <c r="FVZ42" s="34"/>
      <c r="FWA42" s="34"/>
      <c r="FWB42" s="34"/>
      <c r="FWC42" s="34"/>
      <c r="FWD42" s="34"/>
      <c r="FWE42" s="34"/>
      <c r="FWF42" s="34"/>
      <c r="FWG42" s="34"/>
      <c r="FWH42" s="34"/>
      <c r="FWI42" s="34"/>
      <c r="FWJ42" s="34"/>
      <c r="FWK42" s="34"/>
      <c r="FWL42" s="34"/>
      <c r="FWM42" s="34"/>
      <c r="FWN42" s="34"/>
      <c r="FWO42" s="34"/>
      <c r="FWP42" s="34"/>
      <c r="FWQ42" s="34"/>
      <c r="FWR42" s="34"/>
      <c r="FWS42" s="34"/>
      <c r="FWT42" s="34"/>
      <c r="FWU42" s="34"/>
      <c r="FWV42" s="34"/>
      <c r="FWW42" s="34"/>
      <c r="FWX42" s="34"/>
      <c r="FWY42" s="34"/>
      <c r="FWZ42" s="34"/>
      <c r="FXA42" s="34"/>
      <c r="FXB42" s="34"/>
      <c r="FXC42" s="34"/>
      <c r="FXD42" s="34"/>
      <c r="FXE42" s="34"/>
      <c r="FXF42" s="34"/>
      <c r="FXG42" s="34"/>
      <c r="FXH42" s="34"/>
      <c r="FXI42" s="34"/>
      <c r="FXJ42" s="34"/>
      <c r="FXK42" s="34"/>
      <c r="FXL42" s="34"/>
      <c r="FXM42" s="34"/>
      <c r="FXN42" s="34"/>
      <c r="FXO42" s="34"/>
      <c r="FXP42" s="34"/>
      <c r="FXQ42" s="34"/>
      <c r="FXR42" s="34"/>
      <c r="FXS42" s="34"/>
      <c r="FXT42" s="34"/>
      <c r="FXU42" s="34"/>
      <c r="FXV42" s="34"/>
      <c r="FXW42" s="34"/>
      <c r="FXX42" s="34"/>
      <c r="FXY42" s="34"/>
      <c r="FXZ42" s="34"/>
      <c r="FYA42" s="34"/>
      <c r="FYB42" s="34"/>
      <c r="FYC42" s="34"/>
      <c r="FYD42" s="34"/>
      <c r="FYE42" s="34"/>
      <c r="FYF42" s="34"/>
      <c r="FYG42" s="34"/>
      <c r="FYH42" s="34"/>
      <c r="FYI42" s="34"/>
      <c r="FYJ42" s="34"/>
      <c r="FYK42" s="34"/>
      <c r="FYL42" s="34"/>
      <c r="FYM42" s="34"/>
      <c r="FYN42" s="34"/>
      <c r="FYO42" s="34"/>
      <c r="FYP42" s="34"/>
      <c r="FYQ42" s="34"/>
      <c r="FYR42" s="34"/>
      <c r="FYS42" s="34"/>
      <c r="FYT42" s="34"/>
      <c r="FYU42" s="34"/>
      <c r="FYV42" s="34"/>
      <c r="FYW42" s="34"/>
      <c r="FYX42" s="34"/>
      <c r="FYY42" s="34"/>
      <c r="FYZ42" s="34"/>
      <c r="FZA42" s="34"/>
      <c r="FZB42" s="34"/>
      <c r="FZC42" s="34"/>
      <c r="FZD42" s="34"/>
      <c r="FZE42" s="34"/>
      <c r="FZF42" s="34"/>
      <c r="FZG42" s="34"/>
      <c r="FZH42" s="34"/>
      <c r="FZI42" s="34"/>
      <c r="FZJ42" s="34"/>
      <c r="FZK42" s="34"/>
      <c r="FZL42" s="34"/>
      <c r="FZM42" s="34"/>
      <c r="FZN42" s="34"/>
      <c r="FZO42" s="34"/>
      <c r="FZP42" s="34"/>
      <c r="FZQ42" s="34"/>
      <c r="FZR42" s="34"/>
      <c r="FZS42" s="34"/>
      <c r="FZT42" s="34"/>
      <c r="FZU42" s="34"/>
      <c r="FZV42" s="34"/>
      <c r="FZW42" s="34"/>
      <c r="FZX42" s="34"/>
      <c r="FZY42" s="34"/>
      <c r="FZZ42" s="34"/>
      <c r="GAA42" s="34"/>
      <c r="GAB42" s="34"/>
      <c r="GAC42" s="34"/>
      <c r="GAD42" s="34"/>
      <c r="GAE42" s="34"/>
      <c r="GAF42" s="34"/>
      <c r="GAG42" s="34"/>
      <c r="GAH42" s="34"/>
      <c r="GAI42" s="34"/>
      <c r="GAJ42" s="34"/>
      <c r="GAK42" s="34"/>
      <c r="GAL42" s="34"/>
      <c r="GAM42" s="34"/>
      <c r="GAN42" s="34"/>
      <c r="GAO42" s="34"/>
      <c r="GAP42" s="34"/>
      <c r="GAQ42" s="34"/>
      <c r="GAR42" s="34"/>
      <c r="GAS42" s="34"/>
      <c r="GAT42" s="34"/>
      <c r="GAU42" s="34"/>
      <c r="GAV42" s="34"/>
      <c r="GAW42" s="34"/>
      <c r="GAX42" s="34"/>
      <c r="GAY42" s="34"/>
      <c r="GAZ42" s="34"/>
      <c r="GBA42" s="34"/>
      <c r="GBB42" s="34"/>
      <c r="GBC42" s="34"/>
      <c r="GBD42" s="34"/>
      <c r="GBE42" s="34"/>
      <c r="GBF42" s="34"/>
      <c r="GBG42" s="34"/>
      <c r="GBH42" s="34"/>
      <c r="GBI42" s="34"/>
      <c r="GBJ42" s="34"/>
      <c r="GBK42" s="34"/>
      <c r="GBL42" s="34"/>
      <c r="GBM42" s="34"/>
      <c r="GBN42" s="34"/>
      <c r="GBO42" s="34"/>
      <c r="GBP42" s="34"/>
      <c r="GBQ42" s="34"/>
      <c r="GBR42" s="34"/>
      <c r="GBS42" s="34"/>
      <c r="GBT42" s="34"/>
      <c r="GBU42" s="34"/>
      <c r="GBV42" s="34"/>
      <c r="GBW42" s="34"/>
      <c r="GBX42" s="34"/>
      <c r="GBY42" s="34"/>
      <c r="GBZ42" s="34"/>
      <c r="GCA42" s="34"/>
      <c r="GCB42" s="34"/>
      <c r="GCC42" s="34"/>
      <c r="GCD42" s="34"/>
      <c r="GCE42" s="34"/>
      <c r="GCF42" s="34"/>
      <c r="GCG42" s="34"/>
      <c r="GCH42" s="34"/>
      <c r="GCI42" s="34"/>
      <c r="GCJ42" s="34"/>
      <c r="GCK42" s="34"/>
      <c r="GCL42" s="34"/>
      <c r="GCM42" s="34"/>
      <c r="GCN42" s="34"/>
      <c r="GCO42" s="34"/>
      <c r="GCP42" s="34"/>
      <c r="GCQ42" s="34"/>
      <c r="GCR42" s="34"/>
      <c r="GCS42" s="34"/>
      <c r="GCT42" s="34"/>
      <c r="GCU42" s="34"/>
      <c r="GCV42" s="34"/>
      <c r="GCW42" s="34"/>
      <c r="GCX42" s="34"/>
      <c r="GCY42" s="34"/>
      <c r="GCZ42" s="34"/>
      <c r="GDA42" s="34"/>
      <c r="GDB42" s="34"/>
      <c r="GDC42" s="34"/>
      <c r="GDD42" s="34"/>
      <c r="GDE42" s="34"/>
      <c r="GDF42" s="34"/>
      <c r="GDG42" s="34"/>
      <c r="GDH42" s="34"/>
      <c r="GDI42" s="34"/>
      <c r="GDJ42" s="34"/>
      <c r="GDK42" s="34"/>
      <c r="GDL42" s="34"/>
      <c r="GDM42" s="34"/>
      <c r="GDN42" s="34"/>
      <c r="GDO42" s="34"/>
      <c r="GDP42" s="34"/>
      <c r="GDQ42" s="34"/>
      <c r="GDR42" s="34"/>
      <c r="GDS42" s="34"/>
      <c r="GDT42" s="34"/>
      <c r="GDU42" s="34"/>
      <c r="GDV42" s="34"/>
      <c r="GDW42" s="34"/>
      <c r="GDX42" s="34"/>
      <c r="GDY42" s="34"/>
      <c r="GDZ42" s="34"/>
      <c r="GEA42" s="34"/>
      <c r="GEB42" s="34"/>
      <c r="GEC42" s="34"/>
      <c r="GED42" s="34"/>
      <c r="GEE42" s="34"/>
      <c r="GEF42" s="34"/>
      <c r="GEG42" s="34"/>
      <c r="GEH42" s="34"/>
      <c r="GEI42" s="34"/>
      <c r="GEJ42" s="34"/>
      <c r="GEK42" s="34"/>
      <c r="GEL42" s="34"/>
      <c r="GEM42" s="34"/>
      <c r="GEN42" s="34"/>
      <c r="GEO42" s="34"/>
      <c r="GEP42" s="34"/>
      <c r="GEQ42" s="34"/>
      <c r="GER42" s="34"/>
      <c r="GES42" s="34"/>
      <c r="GET42" s="34"/>
      <c r="GEU42" s="34"/>
      <c r="GEV42" s="34"/>
      <c r="GEW42" s="34"/>
      <c r="GEX42" s="34"/>
      <c r="GEY42" s="34"/>
      <c r="GEZ42" s="34"/>
      <c r="GFA42" s="34"/>
      <c r="GFB42" s="34"/>
      <c r="GFC42" s="34"/>
      <c r="GFD42" s="34"/>
      <c r="GFE42" s="34"/>
      <c r="GFF42" s="34"/>
      <c r="GFG42" s="34"/>
      <c r="GFH42" s="34"/>
      <c r="GFI42" s="34"/>
      <c r="GFJ42" s="34"/>
      <c r="GFK42" s="34"/>
      <c r="GFL42" s="34"/>
      <c r="GFM42" s="34"/>
      <c r="GFN42" s="34"/>
      <c r="GFO42" s="34"/>
      <c r="GFP42" s="34"/>
      <c r="GFQ42" s="34"/>
      <c r="GFR42" s="34"/>
      <c r="GFS42" s="34"/>
      <c r="GFT42" s="34"/>
      <c r="GFU42" s="34"/>
      <c r="GFV42" s="34"/>
      <c r="GFW42" s="34"/>
      <c r="GFX42" s="34"/>
      <c r="GFY42" s="34"/>
      <c r="GFZ42" s="34"/>
      <c r="GGA42" s="34"/>
      <c r="GGB42" s="34"/>
      <c r="GGC42" s="34"/>
      <c r="GGD42" s="34"/>
      <c r="GGE42" s="34"/>
      <c r="GGF42" s="34"/>
      <c r="GGG42" s="34"/>
      <c r="GGH42" s="34"/>
      <c r="GGI42" s="34"/>
      <c r="GGJ42" s="34"/>
      <c r="GGK42" s="34"/>
      <c r="GGL42" s="34"/>
      <c r="GGM42" s="34"/>
      <c r="GGN42" s="34"/>
      <c r="GGO42" s="34"/>
      <c r="GGP42" s="34"/>
      <c r="GGQ42" s="34"/>
      <c r="GGR42" s="34"/>
      <c r="GGS42" s="34"/>
      <c r="GGT42" s="34"/>
      <c r="GGU42" s="34"/>
      <c r="GGV42" s="34"/>
      <c r="GGW42" s="34"/>
      <c r="GGX42" s="34"/>
      <c r="GGY42" s="34"/>
      <c r="GGZ42" s="34"/>
      <c r="GHA42" s="34"/>
      <c r="GHB42" s="34"/>
      <c r="GHC42" s="34"/>
      <c r="GHD42" s="34"/>
      <c r="GHE42" s="34"/>
      <c r="GHF42" s="34"/>
      <c r="GHG42" s="34"/>
      <c r="GHH42" s="34"/>
      <c r="GHI42" s="34"/>
      <c r="GHJ42" s="34"/>
      <c r="GHK42" s="34"/>
      <c r="GHL42" s="34"/>
      <c r="GHM42" s="34"/>
      <c r="GHN42" s="34"/>
      <c r="GHO42" s="34"/>
      <c r="GHP42" s="34"/>
      <c r="GHQ42" s="34"/>
      <c r="GHR42" s="34"/>
      <c r="GHS42" s="34"/>
      <c r="GHT42" s="34"/>
      <c r="GHU42" s="34"/>
      <c r="GHV42" s="34"/>
      <c r="GHW42" s="34"/>
      <c r="GHX42" s="34"/>
      <c r="GHY42" s="34"/>
      <c r="GHZ42" s="34"/>
      <c r="GIA42" s="34"/>
      <c r="GIB42" s="34"/>
      <c r="GIC42" s="34"/>
      <c r="GID42" s="34"/>
      <c r="GIE42" s="34"/>
      <c r="GIF42" s="34"/>
      <c r="GIG42" s="34"/>
      <c r="GIH42" s="34"/>
      <c r="GII42" s="34"/>
      <c r="GIJ42" s="34"/>
      <c r="GIK42" s="34"/>
      <c r="GIL42" s="34"/>
      <c r="GIM42" s="34"/>
      <c r="GIN42" s="34"/>
      <c r="GIO42" s="34"/>
      <c r="GIP42" s="34"/>
      <c r="GIQ42" s="34"/>
      <c r="GIR42" s="34"/>
      <c r="GIS42" s="34"/>
      <c r="GIT42" s="34"/>
      <c r="GIU42" s="34"/>
      <c r="GIV42" s="34"/>
      <c r="GIW42" s="34"/>
      <c r="GIX42" s="34"/>
      <c r="GIY42" s="34"/>
      <c r="GIZ42" s="34"/>
      <c r="GJA42" s="34"/>
      <c r="GJB42" s="34"/>
      <c r="GJC42" s="34"/>
      <c r="GJD42" s="34"/>
      <c r="GJE42" s="34"/>
      <c r="GJF42" s="34"/>
      <c r="GJG42" s="34"/>
      <c r="GJH42" s="34"/>
      <c r="GJI42" s="34"/>
      <c r="GJJ42" s="34"/>
      <c r="GJK42" s="34"/>
      <c r="GJL42" s="34"/>
      <c r="GJM42" s="34"/>
      <c r="GJN42" s="34"/>
      <c r="GJO42" s="34"/>
      <c r="GJP42" s="34"/>
      <c r="GJQ42" s="34"/>
      <c r="GJR42" s="34"/>
      <c r="GJS42" s="34"/>
      <c r="GJT42" s="34"/>
      <c r="GJU42" s="34"/>
      <c r="GJV42" s="34"/>
      <c r="GJW42" s="34"/>
      <c r="GJX42" s="34"/>
      <c r="GJY42" s="34"/>
      <c r="GJZ42" s="34"/>
      <c r="GKA42" s="34"/>
      <c r="GKB42" s="34"/>
      <c r="GKC42" s="34"/>
      <c r="GKD42" s="34"/>
      <c r="GKE42" s="34"/>
      <c r="GKF42" s="34"/>
      <c r="GKG42" s="34"/>
      <c r="GKH42" s="34"/>
      <c r="GKI42" s="34"/>
      <c r="GKJ42" s="34"/>
      <c r="GKK42" s="34"/>
      <c r="GKL42" s="34"/>
      <c r="GKM42" s="34"/>
      <c r="GKN42" s="34"/>
      <c r="GKO42" s="34"/>
      <c r="GKP42" s="34"/>
      <c r="GKQ42" s="34"/>
      <c r="GKR42" s="34"/>
      <c r="GKS42" s="34"/>
      <c r="GKT42" s="34"/>
      <c r="GKU42" s="34"/>
      <c r="GKV42" s="34"/>
      <c r="GKW42" s="34"/>
      <c r="GKX42" s="34"/>
      <c r="GKY42" s="34"/>
      <c r="GKZ42" s="34"/>
      <c r="GLA42" s="34"/>
      <c r="GLB42" s="34"/>
      <c r="GLC42" s="34"/>
      <c r="GLD42" s="34"/>
      <c r="GLE42" s="34"/>
      <c r="GLF42" s="34"/>
      <c r="GLG42" s="34"/>
      <c r="GLH42" s="34"/>
      <c r="GLI42" s="34"/>
      <c r="GLJ42" s="34"/>
      <c r="GLK42" s="34"/>
      <c r="GLL42" s="34"/>
      <c r="GLM42" s="34"/>
      <c r="GLN42" s="34"/>
      <c r="GLO42" s="34"/>
      <c r="GLP42" s="34"/>
      <c r="GLQ42" s="34"/>
      <c r="GLR42" s="34"/>
      <c r="GLS42" s="34"/>
      <c r="GLT42" s="34"/>
      <c r="GLU42" s="34"/>
      <c r="GLV42" s="34"/>
      <c r="GLW42" s="34"/>
      <c r="GLX42" s="34"/>
      <c r="GLY42" s="34"/>
      <c r="GLZ42" s="34"/>
      <c r="GMA42" s="34"/>
      <c r="GMB42" s="34"/>
      <c r="GMC42" s="34"/>
      <c r="GMD42" s="34"/>
      <c r="GME42" s="34"/>
      <c r="GMF42" s="34"/>
      <c r="GMG42" s="34"/>
      <c r="GMH42" s="34"/>
      <c r="GMI42" s="34"/>
      <c r="GMJ42" s="34"/>
      <c r="GMK42" s="34"/>
      <c r="GML42" s="34"/>
      <c r="GMM42" s="34"/>
      <c r="GMN42" s="34"/>
      <c r="GMO42" s="34"/>
      <c r="GMP42" s="34"/>
      <c r="GMQ42" s="34"/>
      <c r="GMR42" s="34"/>
      <c r="GMS42" s="34"/>
      <c r="GMT42" s="34"/>
      <c r="GMU42" s="34"/>
      <c r="GMV42" s="34"/>
      <c r="GMW42" s="34"/>
      <c r="GMX42" s="34"/>
    </row>
    <row r="43" spans="1:5094" s="4" customFormat="1" x14ac:dyDescent="0.25">
      <c r="A43" s="167"/>
      <c r="B43" s="139" t="s">
        <v>110</v>
      </c>
      <c r="C43" s="140"/>
      <c r="D43" s="141">
        <v>2110074107</v>
      </c>
      <c r="E43" s="142">
        <v>40725</v>
      </c>
      <c r="F43" s="143" t="s">
        <v>2</v>
      </c>
      <c r="G43" s="144">
        <f>SUM(G11)</f>
        <v>2.2520000000000001E-3</v>
      </c>
      <c r="H43" s="145" t="s">
        <v>89</v>
      </c>
      <c r="I43" s="146">
        <v>52837.55</v>
      </c>
      <c r="J43" s="147">
        <v>10.11</v>
      </c>
      <c r="K43" s="148">
        <v>0</v>
      </c>
      <c r="L43" s="149">
        <f>SUM(I43:K43)</f>
        <v>52847.66</v>
      </c>
      <c r="M43" s="146">
        <f>SUM(I43)</f>
        <v>52837.55</v>
      </c>
      <c r="N43" s="146">
        <f>SUM(L43)</f>
        <v>52847.66</v>
      </c>
      <c r="O43" s="168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37" customFormat="1" x14ac:dyDescent="0.25">
      <c r="A44" s="169"/>
      <c r="B44" s="207"/>
      <c r="C44" s="228" t="s">
        <v>90</v>
      </c>
      <c r="D44" s="229"/>
      <c r="E44" s="229"/>
      <c r="F44" s="229"/>
      <c r="G44" s="229"/>
      <c r="H44" s="78" t="s">
        <v>2</v>
      </c>
      <c r="I44" s="79">
        <f t="shared" ref="I44:N44" si="5">SUM(I42:I43)</f>
        <v>73597.55</v>
      </c>
      <c r="J44" s="79">
        <f t="shared" si="5"/>
        <v>2264.36</v>
      </c>
      <c r="K44" s="79">
        <f t="shared" si="5"/>
        <v>-4.25</v>
      </c>
      <c r="L44" s="79">
        <f t="shared" si="5"/>
        <v>75857.66</v>
      </c>
      <c r="M44" s="79">
        <f t="shared" si="5"/>
        <v>73597.55</v>
      </c>
      <c r="N44" s="79">
        <f t="shared" si="5"/>
        <v>75857.66</v>
      </c>
      <c r="O44" s="170"/>
      <c r="P44" s="155"/>
    </row>
    <row r="45" spans="1:5094" s="37" customFormat="1" ht="13.8" thickBot="1" x14ac:dyDescent="0.3">
      <c r="A45" s="221"/>
      <c r="B45" s="222"/>
      <c r="C45" s="222"/>
      <c r="D45" s="223"/>
      <c r="E45" s="223"/>
      <c r="F45" s="223"/>
      <c r="G45" s="223"/>
      <c r="H45" s="224"/>
      <c r="I45" s="225"/>
      <c r="J45" s="225"/>
      <c r="K45" s="225"/>
      <c r="L45" s="225"/>
      <c r="M45" s="225"/>
      <c r="N45" s="225"/>
      <c r="O45" s="226"/>
      <c r="P45" s="155"/>
    </row>
    <row r="46" spans="1:5094" s="28" customFormat="1" x14ac:dyDescent="0.25">
      <c r="A46" s="158"/>
      <c r="B46" s="102"/>
      <c r="C46" s="102"/>
      <c r="D46" s="109"/>
      <c r="E46" s="109"/>
      <c r="F46" s="110"/>
      <c r="G46" s="111"/>
      <c r="H46" s="112"/>
      <c r="I46" s="97"/>
      <c r="J46" s="97"/>
      <c r="K46" s="97"/>
      <c r="L46" s="97"/>
      <c r="M46" s="98"/>
      <c r="N46" s="98"/>
      <c r="O46" s="165"/>
      <c r="P46" s="32"/>
    </row>
    <row r="47" spans="1:5094" s="28" customFormat="1" x14ac:dyDescent="0.25">
      <c r="A47" s="158"/>
      <c r="B47" s="102"/>
      <c r="C47" s="102"/>
      <c r="D47" s="109"/>
      <c r="E47" s="109"/>
      <c r="F47" s="110"/>
      <c r="G47" s="111"/>
      <c r="H47" s="112"/>
      <c r="I47" s="97"/>
      <c r="J47" s="97"/>
      <c r="K47" s="97"/>
      <c r="L47" s="97"/>
      <c r="M47" s="98"/>
      <c r="N47" s="98"/>
      <c r="O47" s="165"/>
      <c r="P47" s="32"/>
    </row>
    <row r="48" spans="1:5094" s="29" customFormat="1" x14ac:dyDescent="0.25">
      <c r="A48" s="158" t="s">
        <v>50</v>
      </c>
      <c r="B48" s="87"/>
      <c r="C48" s="87"/>
      <c r="D48" s="89"/>
      <c r="E48" s="89"/>
      <c r="F48" s="90"/>
      <c r="G48" s="91"/>
      <c r="H48" s="92"/>
      <c r="I48" s="100"/>
      <c r="J48" s="101"/>
      <c r="K48" s="100"/>
      <c r="L48" s="94"/>
      <c r="M48" s="94" t="s">
        <v>2</v>
      </c>
      <c r="N48" s="94"/>
      <c r="O48" s="165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50"/>
      <c r="B49" s="351" t="s">
        <v>132</v>
      </c>
      <c r="C49" s="352"/>
      <c r="D49" s="353"/>
      <c r="E49" s="353"/>
      <c r="F49" s="354" t="s">
        <v>165</v>
      </c>
      <c r="G49" s="355">
        <f>SUM(G11)</f>
        <v>2.2520000000000001E-3</v>
      </c>
      <c r="H49" s="359"/>
      <c r="I49" s="357">
        <v>252575.87</v>
      </c>
      <c r="J49" s="357">
        <v>3699.03</v>
      </c>
      <c r="K49" s="357">
        <v>0</v>
      </c>
      <c r="L49" s="357">
        <f t="shared" ref="L49" si="6">SUM(I49:K49)</f>
        <v>256274.9</v>
      </c>
      <c r="M49" s="357">
        <f>SUM(I49)</f>
        <v>252575.87</v>
      </c>
      <c r="N49" s="357">
        <f>SUM(L49)</f>
        <v>256274.9</v>
      </c>
      <c r="O49" s="358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71"/>
      <c r="B50" s="81"/>
      <c r="C50" s="81"/>
      <c r="D50" s="128"/>
      <c r="E50" s="128"/>
      <c r="F50" s="128"/>
      <c r="G50" s="128"/>
      <c r="H50" s="129"/>
      <c r="I50" s="130"/>
      <c r="J50" s="130"/>
      <c r="K50" s="130"/>
      <c r="L50" s="130"/>
      <c r="M50" s="130"/>
      <c r="N50" s="130"/>
      <c r="O50" s="172"/>
      <c r="P50" s="155"/>
    </row>
    <row r="51" spans="1:5094" s="37" customFormat="1" x14ac:dyDescent="0.25">
      <c r="A51" s="171"/>
      <c r="B51" s="81"/>
      <c r="C51" s="81"/>
      <c r="D51" s="128"/>
      <c r="E51" s="128"/>
      <c r="F51" s="128"/>
      <c r="G51" s="128"/>
      <c r="H51" s="129"/>
      <c r="I51" s="130"/>
      <c r="J51" s="130"/>
      <c r="K51" s="130"/>
      <c r="L51" s="130"/>
      <c r="M51" s="130"/>
      <c r="N51" s="130"/>
      <c r="O51" s="172"/>
      <c r="P51" s="155"/>
    </row>
    <row r="52" spans="1:5094" s="29" customFormat="1" x14ac:dyDescent="0.25">
      <c r="A52" s="158" t="s">
        <v>118</v>
      </c>
      <c r="B52" s="102"/>
      <c r="C52" s="102"/>
      <c r="D52" s="109"/>
      <c r="E52" s="109"/>
      <c r="F52" s="110"/>
      <c r="G52" s="107"/>
      <c r="H52" s="112"/>
      <c r="I52" s="97"/>
      <c r="J52" s="103"/>
      <c r="K52" s="97"/>
      <c r="L52" s="98"/>
      <c r="M52" s="98"/>
      <c r="N52" s="98"/>
      <c r="O52" s="173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50"/>
      <c r="B53" s="351" t="s">
        <v>132</v>
      </c>
      <c r="C53" s="352"/>
      <c r="D53" s="353"/>
      <c r="E53" s="353"/>
      <c r="F53" s="354" t="s">
        <v>165</v>
      </c>
      <c r="G53" s="355">
        <f>SUM(G11)</f>
        <v>2.2520000000000001E-3</v>
      </c>
      <c r="H53" s="359"/>
      <c r="I53" s="357">
        <v>598707.16</v>
      </c>
      <c r="J53" s="357">
        <v>1200314.04</v>
      </c>
      <c r="K53" s="357">
        <v>-4359.1499999999996</v>
      </c>
      <c r="L53" s="357">
        <f t="shared" ref="L53" si="7">SUM(I53:K53)</f>
        <v>1794662.0500000003</v>
      </c>
      <c r="M53" s="357">
        <f>SUM(I53)</f>
        <v>598707.16</v>
      </c>
      <c r="N53" s="357">
        <f>SUM(L53)</f>
        <v>1794662.0500000003</v>
      </c>
      <c r="O53" s="358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71"/>
      <c r="B54" s="81"/>
      <c r="C54" s="81"/>
      <c r="D54" s="128"/>
      <c r="E54" s="128"/>
      <c r="F54" s="128"/>
      <c r="G54" s="128"/>
      <c r="H54" s="129"/>
      <c r="I54" s="130"/>
      <c r="J54" s="130"/>
      <c r="K54" s="130"/>
      <c r="L54" s="130"/>
      <c r="M54" s="130"/>
      <c r="N54" s="130"/>
      <c r="O54" s="172"/>
      <c r="P54" s="155"/>
    </row>
    <row r="55" spans="1:5094" s="37" customFormat="1" x14ac:dyDescent="0.25">
      <c r="A55" s="171"/>
      <c r="B55" s="81"/>
      <c r="C55" s="81"/>
      <c r="D55" s="128"/>
      <c r="E55" s="128"/>
      <c r="F55" s="128"/>
      <c r="G55" s="128"/>
      <c r="H55" s="129"/>
      <c r="I55" s="130"/>
      <c r="J55" s="130"/>
      <c r="K55" s="130"/>
      <c r="L55" s="130"/>
      <c r="M55" s="130"/>
      <c r="N55" s="130"/>
      <c r="O55" s="172"/>
      <c r="P55" s="155"/>
    </row>
    <row r="56" spans="1:5094" s="29" customFormat="1" x14ac:dyDescent="0.25">
      <c r="A56" s="158" t="s">
        <v>51</v>
      </c>
      <c r="B56" s="87"/>
      <c r="C56" s="87"/>
      <c r="D56" s="89"/>
      <c r="E56" s="89"/>
      <c r="F56" s="90"/>
      <c r="G56" s="99"/>
      <c r="H56" s="92"/>
      <c r="I56" s="100"/>
      <c r="J56" s="100"/>
      <c r="K56" s="100"/>
      <c r="L56" s="94"/>
      <c r="M56" s="94"/>
      <c r="N56" s="94"/>
      <c r="O56" s="165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50"/>
      <c r="B57" s="351" t="s">
        <v>132</v>
      </c>
      <c r="C57" s="352"/>
      <c r="D57" s="353"/>
      <c r="E57" s="353"/>
      <c r="F57" s="354" t="s">
        <v>165</v>
      </c>
      <c r="G57" s="355">
        <f>SUM(G11)</f>
        <v>2.2520000000000001E-3</v>
      </c>
      <c r="H57" s="359"/>
      <c r="I57" s="357">
        <v>2766.2</v>
      </c>
      <c r="J57" s="357">
        <v>10022.02</v>
      </c>
      <c r="K57" s="357">
        <v>-4000</v>
      </c>
      <c r="L57" s="357">
        <f t="shared" ref="L57" si="8">SUM(I57:K57)</f>
        <v>8788.2200000000012</v>
      </c>
      <c r="M57" s="357">
        <f>SUM(I57)</f>
        <v>2766.2</v>
      </c>
      <c r="N57" s="357">
        <f>SUM(L57)</f>
        <v>8788.2200000000012</v>
      </c>
      <c r="O57" s="358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71"/>
      <c r="B58" s="81"/>
      <c r="C58" s="81"/>
      <c r="D58" s="128"/>
      <c r="E58" s="128"/>
      <c r="F58" s="128"/>
      <c r="G58" s="128"/>
      <c r="H58" s="129"/>
      <c r="I58" s="130"/>
      <c r="J58" s="130"/>
      <c r="K58" s="130"/>
      <c r="L58" s="130"/>
      <c r="M58" s="130"/>
      <c r="N58" s="130"/>
      <c r="O58" s="172"/>
      <c r="P58" s="155"/>
    </row>
    <row r="59" spans="1:5094" s="37" customFormat="1" x14ac:dyDescent="0.25">
      <c r="A59" s="171"/>
      <c r="B59" s="81"/>
      <c r="C59" s="81"/>
      <c r="D59" s="128"/>
      <c r="E59" s="128"/>
      <c r="F59" s="128"/>
      <c r="G59" s="128"/>
      <c r="H59" s="129"/>
      <c r="I59" s="130"/>
      <c r="J59" s="130"/>
      <c r="K59" s="130"/>
      <c r="L59" s="130"/>
      <c r="M59" s="130"/>
      <c r="N59" s="130"/>
      <c r="O59" s="172"/>
      <c r="P59" s="155"/>
    </row>
    <row r="60" spans="1:5094" s="29" customFormat="1" x14ac:dyDescent="0.25">
      <c r="A60" s="158" t="s">
        <v>75</v>
      </c>
      <c r="B60" s="102"/>
      <c r="C60" s="102"/>
      <c r="D60" s="109"/>
      <c r="E60" s="109"/>
      <c r="F60" s="110"/>
      <c r="G60" s="107"/>
      <c r="H60" s="112"/>
      <c r="I60" s="97"/>
      <c r="J60" s="97"/>
      <c r="K60" s="97"/>
      <c r="L60" s="98"/>
      <c r="M60" s="98"/>
      <c r="N60" s="98"/>
      <c r="O60" s="165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50"/>
      <c r="B61" s="351" t="s">
        <v>132</v>
      </c>
      <c r="C61" s="352"/>
      <c r="D61" s="353"/>
      <c r="E61" s="353"/>
      <c r="F61" s="354" t="s">
        <v>165</v>
      </c>
      <c r="G61" s="355">
        <f>SUM(G11)</f>
        <v>2.2520000000000001E-3</v>
      </c>
      <c r="H61" s="359"/>
      <c r="I61" s="357">
        <v>1198046.43</v>
      </c>
      <c r="J61" s="357">
        <v>300279.12</v>
      </c>
      <c r="K61" s="357">
        <v>0</v>
      </c>
      <c r="L61" s="357">
        <f t="shared" ref="L61" si="9">SUM(I61:K61)</f>
        <v>1498325.5499999998</v>
      </c>
      <c r="M61" s="357">
        <f>SUM(I61)</f>
        <v>1198046.43</v>
      </c>
      <c r="N61" s="357">
        <f>SUM(L61)</f>
        <v>1498325.5499999998</v>
      </c>
      <c r="O61" s="358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74"/>
      <c r="B62" s="80"/>
      <c r="C62" s="81"/>
      <c r="D62" s="82"/>
      <c r="E62" s="82"/>
      <c r="F62" s="110"/>
      <c r="G62" s="83"/>
      <c r="H62" s="84"/>
      <c r="I62" s="85"/>
      <c r="J62" s="85"/>
      <c r="K62" s="85"/>
      <c r="L62" s="86"/>
      <c r="M62" s="86"/>
      <c r="N62" s="86"/>
      <c r="O62" s="165"/>
      <c r="P62" s="32"/>
    </row>
    <row r="63" spans="1:5094" s="28" customFormat="1" x14ac:dyDescent="0.25">
      <c r="A63" s="174"/>
      <c r="B63" s="80"/>
      <c r="C63" s="81"/>
      <c r="D63" s="82"/>
      <c r="E63" s="82"/>
      <c r="F63" s="110"/>
      <c r="G63" s="83"/>
      <c r="H63" s="84"/>
      <c r="I63" s="85"/>
      <c r="J63" s="85"/>
      <c r="K63" s="85"/>
      <c r="L63" s="86"/>
      <c r="M63" s="86"/>
      <c r="N63" s="86"/>
      <c r="O63" s="165"/>
      <c r="P63" s="32"/>
    </row>
    <row r="64" spans="1:5094" s="33" customFormat="1" x14ac:dyDescent="0.25">
      <c r="A64" s="158" t="s">
        <v>52</v>
      </c>
      <c r="B64" s="87"/>
      <c r="C64" s="87"/>
      <c r="D64" s="89"/>
      <c r="E64" s="89"/>
      <c r="F64" s="90"/>
      <c r="G64" s="99"/>
      <c r="H64" s="92"/>
      <c r="I64" s="100"/>
      <c r="J64" s="100"/>
      <c r="K64" s="100"/>
      <c r="L64" s="94"/>
      <c r="M64" s="94"/>
      <c r="N64" s="94"/>
      <c r="O64" s="165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50"/>
      <c r="B65" s="351" t="s">
        <v>132</v>
      </c>
      <c r="C65" s="352"/>
      <c r="D65" s="353"/>
      <c r="E65" s="353"/>
      <c r="F65" s="354" t="s">
        <v>165</v>
      </c>
      <c r="G65" s="355">
        <f>SUM(G11)</f>
        <v>2.2520000000000001E-3</v>
      </c>
      <c r="H65" s="359"/>
      <c r="I65" s="357">
        <v>738242.92</v>
      </c>
      <c r="J65" s="357">
        <v>325.51</v>
      </c>
      <c r="K65" s="357">
        <v>-4946</v>
      </c>
      <c r="L65" s="357">
        <f t="shared" ref="L65" si="10">SUM(I65:K65)</f>
        <v>733622.43</v>
      </c>
      <c r="M65" s="357">
        <f>SUM(I65)</f>
        <v>738242.92</v>
      </c>
      <c r="N65" s="357">
        <f>SUM(L65)</f>
        <v>733622.43</v>
      </c>
      <c r="O65" s="358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71"/>
      <c r="B66" s="81"/>
      <c r="C66" s="81"/>
      <c r="D66" s="128"/>
      <c r="E66" s="128"/>
      <c r="F66" s="128"/>
      <c r="G66" s="128"/>
      <c r="H66" s="129"/>
      <c r="I66" s="130"/>
      <c r="J66" s="130"/>
      <c r="K66" s="130"/>
      <c r="L66" s="130"/>
      <c r="M66" s="130"/>
      <c r="N66" s="130"/>
      <c r="O66" s="172"/>
      <c r="P66" s="155"/>
    </row>
    <row r="67" spans="1:5094" s="37" customFormat="1" x14ac:dyDescent="0.25">
      <c r="A67" s="171"/>
      <c r="B67" s="81"/>
      <c r="C67" s="81"/>
      <c r="D67" s="128"/>
      <c r="E67" s="128"/>
      <c r="F67" s="128"/>
      <c r="G67" s="128"/>
      <c r="H67" s="129"/>
      <c r="I67" s="130"/>
      <c r="J67" s="130"/>
      <c r="K67" s="130"/>
      <c r="L67" s="130"/>
      <c r="M67" s="130"/>
      <c r="N67" s="130"/>
      <c r="O67" s="172"/>
      <c r="P67" s="155"/>
    </row>
    <row r="68" spans="1:5094" s="29" customFormat="1" x14ac:dyDescent="0.25">
      <c r="A68" s="158" t="s">
        <v>53</v>
      </c>
      <c r="B68" s="87"/>
      <c r="C68" s="87"/>
      <c r="D68" s="89"/>
      <c r="E68" s="89"/>
      <c r="F68" s="90"/>
      <c r="G68" s="99"/>
      <c r="H68" s="92"/>
      <c r="I68" s="100" t="s">
        <v>2</v>
      </c>
      <c r="J68" s="100"/>
      <c r="K68" s="100"/>
      <c r="L68" s="94"/>
      <c r="M68" s="94"/>
      <c r="N68" s="94"/>
      <c r="O68" s="165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50"/>
      <c r="B69" s="351" t="s">
        <v>132</v>
      </c>
      <c r="C69" s="352"/>
      <c r="D69" s="353"/>
      <c r="E69" s="353"/>
      <c r="F69" s="354" t="s">
        <v>165</v>
      </c>
      <c r="G69" s="355">
        <f>SUM(G11)</f>
        <v>2.2520000000000001E-3</v>
      </c>
      <c r="H69" s="359"/>
      <c r="I69" s="357">
        <v>208995.54</v>
      </c>
      <c r="J69" s="357">
        <v>19713.62</v>
      </c>
      <c r="K69" s="357">
        <v>-868.12</v>
      </c>
      <c r="L69" s="357">
        <f t="shared" ref="L69" si="11">SUM(I69:K69)</f>
        <v>227841.04</v>
      </c>
      <c r="M69" s="357">
        <f>SUM(I69)</f>
        <v>208995.54</v>
      </c>
      <c r="N69" s="357">
        <f>SUM(L69)</f>
        <v>227841.04</v>
      </c>
      <c r="O69" s="358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71"/>
      <c r="B70" s="81"/>
      <c r="C70" s="81"/>
      <c r="D70" s="128"/>
      <c r="E70" s="128"/>
      <c r="F70" s="128"/>
      <c r="G70" s="128"/>
      <c r="H70" s="129"/>
      <c r="I70" s="130"/>
      <c r="J70" s="130"/>
      <c r="K70" s="130"/>
      <c r="L70" s="130"/>
      <c r="M70" s="130"/>
      <c r="N70" s="130"/>
      <c r="O70" s="172"/>
      <c r="P70" s="155"/>
    </row>
    <row r="71" spans="1:5094" s="37" customFormat="1" x14ac:dyDescent="0.25">
      <c r="A71" s="171"/>
      <c r="B71" s="81"/>
      <c r="C71" s="81"/>
      <c r="D71" s="128"/>
      <c r="E71" s="128"/>
      <c r="F71" s="128"/>
      <c r="G71" s="128"/>
      <c r="H71" s="129"/>
      <c r="I71" s="130"/>
      <c r="J71" s="130"/>
      <c r="K71" s="130"/>
      <c r="L71" s="130"/>
      <c r="M71" s="130"/>
      <c r="N71" s="130"/>
      <c r="O71" s="172"/>
      <c r="P71" s="155"/>
    </row>
    <row r="72" spans="1:5094" s="29" customFormat="1" x14ac:dyDescent="0.25">
      <c r="A72" s="158" t="s">
        <v>54</v>
      </c>
      <c r="B72" s="87"/>
      <c r="C72" s="87"/>
      <c r="D72" s="89"/>
      <c r="E72" s="89"/>
      <c r="F72" s="90"/>
      <c r="G72" s="99"/>
      <c r="H72" s="92"/>
      <c r="I72" s="100"/>
      <c r="J72" s="100"/>
      <c r="K72" s="100"/>
      <c r="L72" s="94"/>
      <c r="M72" s="94"/>
      <c r="N72" s="94"/>
      <c r="O72" s="165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50"/>
      <c r="B73" s="351" t="s">
        <v>132</v>
      </c>
      <c r="C73" s="352"/>
      <c r="D73" s="353"/>
      <c r="E73" s="353"/>
      <c r="F73" s="354" t="s">
        <v>165</v>
      </c>
      <c r="G73" s="355">
        <f>SUM(G11)</f>
        <v>2.2520000000000001E-3</v>
      </c>
      <c r="H73" s="359"/>
      <c r="I73" s="357">
        <v>62060.33</v>
      </c>
      <c r="J73" s="357">
        <v>2508.69</v>
      </c>
      <c r="K73" s="357">
        <v>-4056.68</v>
      </c>
      <c r="L73" s="357">
        <f t="shared" ref="L73" si="12">SUM(I73:K73)</f>
        <v>60512.340000000004</v>
      </c>
      <c r="M73" s="357">
        <f>SUM(I73)</f>
        <v>62060.33</v>
      </c>
      <c r="N73" s="357">
        <f>SUM(L73)</f>
        <v>60512.340000000004</v>
      </c>
      <c r="O73" s="358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71"/>
      <c r="B74" s="81"/>
      <c r="C74" s="81"/>
      <c r="D74" s="128"/>
      <c r="E74" s="128"/>
      <c r="F74" s="128"/>
      <c r="G74" s="128"/>
      <c r="H74" s="129"/>
      <c r="I74" s="130"/>
      <c r="J74" s="130"/>
      <c r="K74" s="130"/>
      <c r="L74" s="130"/>
      <c r="M74" s="130"/>
      <c r="N74" s="130"/>
      <c r="O74" s="172"/>
      <c r="P74" s="155"/>
    </row>
    <row r="75" spans="1:5094" s="37" customFormat="1" x14ac:dyDescent="0.25">
      <c r="A75" s="171"/>
      <c r="B75" s="81"/>
      <c r="C75" s="81"/>
      <c r="D75" s="128"/>
      <c r="E75" s="128"/>
      <c r="F75" s="128"/>
      <c r="G75" s="128"/>
      <c r="H75" s="129"/>
      <c r="I75" s="130"/>
      <c r="J75" s="130"/>
      <c r="K75" s="130"/>
      <c r="L75" s="130"/>
      <c r="M75" s="130"/>
      <c r="N75" s="130"/>
      <c r="O75" s="172"/>
      <c r="P75" s="155"/>
    </row>
    <row r="76" spans="1:5094" s="29" customFormat="1" x14ac:dyDescent="0.25">
      <c r="A76" s="158" t="s">
        <v>55</v>
      </c>
      <c r="B76" s="87"/>
      <c r="C76" s="87"/>
      <c r="D76" s="89"/>
      <c r="E76" s="89"/>
      <c r="F76" s="90"/>
      <c r="G76" s="99"/>
      <c r="H76" s="92"/>
      <c r="I76" s="100"/>
      <c r="J76" s="100"/>
      <c r="K76" s="100"/>
      <c r="L76" s="94"/>
      <c r="M76" s="94"/>
      <c r="N76" s="94"/>
      <c r="O76" s="165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50"/>
      <c r="B77" s="351" t="s">
        <v>132</v>
      </c>
      <c r="C77" s="352"/>
      <c r="D77" s="353"/>
      <c r="E77" s="353"/>
      <c r="F77" s="354" t="s">
        <v>165</v>
      </c>
      <c r="G77" s="355">
        <f>SUM(G11)</f>
        <v>2.2520000000000001E-3</v>
      </c>
      <c r="H77" s="359"/>
      <c r="I77" s="357">
        <v>63852.39</v>
      </c>
      <c r="J77" s="357">
        <v>10.37</v>
      </c>
      <c r="K77" s="357">
        <v>-21471.57</v>
      </c>
      <c r="L77" s="357">
        <f t="shared" ref="L77" si="13">SUM(I77:K77)</f>
        <v>42391.19</v>
      </c>
      <c r="M77" s="357">
        <f>SUM(I77)</f>
        <v>63852.39</v>
      </c>
      <c r="N77" s="357">
        <f>SUM(L77)</f>
        <v>42391.19</v>
      </c>
      <c r="O77" s="358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71"/>
      <c r="B78" s="81"/>
      <c r="C78" s="81"/>
      <c r="D78" s="128"/>
      <c r="E78" s="128"/>
      <c r="F78" s="128"/>
      <c r="G78" s="128"/>
      <c r="H78" s="129"/>
      <c r="I78" s="130"/>
      <c r="J78" s="130"/>
      <c r="K78" s="130"/>
      <c r="L78" s="130"/>
      <c r="M78" s="130"/>
      <c r="N78" s="130"/>
      <c r="O78" s="172"/>
      <c r="P78" s="155"/>
    </row>
    <row r="79" spans="1:5094" s="37" customFormat="1" x14ac:dyDescent="0.25">
      <c r="A79" s="171"/>
      <c r="B79" s="81"/>
      <c r="C79" s="81"/>
      <c r="D79" s="128"/>
      <c r="E79" s="128"/>
      <c r="F79" s="128"/>
      <c r="G79" s="128"/>
      <c r="H79" s="129"/>
      <c r="I79" s="130"/>
      <c r="J79" s="130"/>
      <c r="K79" s="130"/>
      <c r="L79" s="130"/>
      <c r="M79" s="130"/>
      <c r="N79" s="130"/>
      <c r="O79" s="172"/>
      <c r="P79" s="155"/>
    </row>
    <row r="80" spans="1:5094" s="29" customFormat="1" x14ac:dyDescent="0.25">
      <c r="A80" s="158" t="s">
        <v>56</v>
      </c>
      <c r="B80" s="87"/>
      <c r="C80" s="87"/>
      <c r="D80" s="89"/>
      <c r="E80" s="89"/>
      <c r="F80" s="90"/>
      <c r="G80" s="99"/>
      <c r="H80" s="92"/>
      <c r="I80" s="100"/>
      <c r="J80" s="101"/>
      <c r="K80" s="100"/>
      <c r="L80" s="94"/>
      <c r="M80" s="94"/>
      <c r="N80" s="94"/>
      <c r="O80" s="165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50"/>
      <c r="B81" s="351" t="s">
        <v>132</v>
      </c>
      <c r="C81" s="352"/>
      <c r="D81" s="353"/>
      <c r="E81" s="353"/>
      <c r="F81" s="354" t="s">
        <v>165</v>
      </c>
      <c r="G81" s="355">
        <f>SUM(G11)</f>
        <v>2.2520000000000001E-3</v>
      </c>
      <c r="H81" s="359"/>
      <c r="I81" s="357">
        <v>22985.84</v>
      </c>
      <c r="J81" s="357">
        <v>509021.74</v>
      </c>
      <c r="K81" s="357">
        <v>-475608.27</v>
      </c>
      <c r="L81" s="357">
        <f t="shared" ref="L81" si="14">SUM(I81:K81)</f>
        <v>56399.309999999939</v>
      </c>
      <c r="M81" s="357">
        <f>SUM(I81)</f>
        <v>22985.84</v>
      </c>
      <c r="N81" s="357">
        <f>SUM(L81)</f>
        <v>56399.309999999939</v>
      </c>
      <c r="O81" s="358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71"/>
      <c r="B82" s="81"/>
      <c r="C82" s="81"/>
      <c r="D82" s="128"/>
      <c r="E82" s="128"/>
      <c r="F82" s="128"/>
      <c r="G82" s="128"/>
      <c r="H82" s="129"/>
      <c r="I82" s="130"/>
      <c r="J82" s="130"/>
      <c r="K82" s="130"/>
      <c r="L82" s="130"/>
      <c r="M82" s="130"/>
      <c r="N82" s="130"/>
      <c r="O82" s="172"/>
      <c r="P82" s="155"/>
    </row>
    <row r="83" spans="1:5094" s="37" customFormat="1" x14ac:dyDescent="0.25">
      <c r="A83" s="171"/>
      <c r="B83" s="81"/>
      <c r="C83" s="81"/>
      <c r="D83" s="128"/>
      <c r="E83" s="128"/>
      <c r="F83" s="128"/>
      <c r="G83" s="128"/>
      <c r="H83" s="129"/>
      <c r="I83" s="130"/>
      <c r="J83" s="130"/>
      <c r="K83" s="130"/>
      <c r="L83" s="130"/>
      <c r="M83" s="130"/>
      <c r="N83" s="130"/>
      <c r="O83" s="172"/>
      <c r="P83" s="155"/>
    </row>
    <row r="84" spans="1:5094" s="37" customFormat="1" ht="13.8" thickBot="1" x14ac:dyDescent="0.3">
      <c r="A84" s="209"/>
      <c r="B84" s="210"/>
      <c r="C84" s="210"/>
      <c r="D84" s="211"/>
      <c r="E84" s="211"/>
      <c r="F84" s="211"/>
      <c r="G84" s="211"/>
      <c r="H84" s="212"/>
      <c r="I84" s="213"/>
      <c r="J84" s="213"/>
      <c r="K84" s="213"/>
      <c r="L84" s="213"/>
      <c r="M84" s="213"/>
      <c r="N84" s="213"/>
      <c r="O84" s="214"/>
      <c r="P84" s="155"/>
    </row>
    <row r="85" spans="1:5094" s="37" customFormat="1" x14ac:dyDescent="0.25">
      <c r="A85" s="215"/>
      <c r="B85" s="216"/>
      <c r="C85" s="216"/>
      <c r="D85" s="217"/>
      <c r="E85" s="217"/>
      <c r="F85" s="217"/>
      <c r="G85" s="217"/>
      <c r="H85" s="218"/>
      <c r="I85" s="219"/>
      <c r="J85" s="219"/>
      <c r="K85" s="219"/>
      <c r="L85" s="219"/>
      <c r="M85" s="219"/>
      <c r="N85" s="219"/>
      <c r="O85" s="208"/>
      <c r="P85" s="155"/>
    </row>
    <row r="86" spans="1:5094" s="29" customFormat="1" x14ac:dyDescent="0.25">
      <c r="A86" s="158" t="s">
        <v>57</v>
      </c>
      <c r="B86" s="87"/>
      <c r="C86" s="87"/>
      <c r="D86" s="89"/>
      <c r="E86" s="89"/>
      <c r="F86" s="90"/>
      <c r="G86" s="99"/>
      <c r="H86" s="92"/>
      <c r="I86" s="100"/>
      <c r="J86" s="100"/>
      <c r="K86" s="100"/>
      <c r="L86" s="94"/>
      <c r="M86" s="94"/>
      <c r="N86" s="94"/>
      <c r="O86" s="165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50"/>
      <c r="B87" s="351" t="s">
        <v>132</v>
      </c>
      <c r="C87" s="352"/>
      <c r="D87" s="353"/>
      <c r="E87" s="353"/>
      <c r="F87" s="354" t="s">
        <v>165</v>
      </c>
      <c r="G87" s="355">
        <f>SUM(G11)</f>
        <v>2.2520000000000001E-3</v>
      </c>
      <c r="H87" s="359"/>
      <c r="I87" s="357">
        <v>841749.79</v>
      </c>
      <c r="J87" s="357">
        <f>841.85+853.86</f>
        <v>1695.71</v>
      </c>
      <c r="K87" s="357">
        <v>0</v>
      </c>
      <c r="L87" s="357">
        <f t="shared" ref="L87" si="15">SUM(I87:K87)</f>
        <v>843445.5</v>
      </c>
      <c r="M87" s="357">
        <f>SUM(I87)</f>
        <v>841749.79</v>
      </c>
      <c r="N87" s="357">
        <f>SUM(L87)</f>
        <v>843445.5</v>
      </c>
      <c r="O87" s="358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66"/>
      <c r="B88" s="102"/>
      <c r="C88" s="102"/>
      <c r="D88" s="109"/>
      <c r="E88" s="109"/>
      <c r="F88" s="110"/>
      <c r="G88" s="107"/>
      <c r="H88" s="112"/>
      <c r="I88" s="97"/>
      <c r="J88" s="103"/>
      <c r="K88" s="97"/>
      <c r="L88" s="98"/>
      <c r="M88" s="98"/>
      <c r="N88" s="98"/>
      <c r="O88" s="165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66"/>
      <c r="B89" s="102"/>
      <c r="C89" s="102"/>
      <c r="D89" s="109"/>
      <c r="E89" s="109"/>
      <c r="F89" s="110"/>
      <c r="G89" s="107"/>
      <c r="H89" s="112"/>
      <c r="I89" s="97"/>
      <c r="J89" s="103"/>
      <c r="K89" s="97"/>
      <c r="L89" s="98"/>
      <c r="M89" s="98"/>
      <c r="N89" s="98"/>
      <c r="O89" s="165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58" t="s">
        <v>80</v>
      </c>
      <c r="B90" s="87"/>
      <c r="C90" s="87"/>
      <c r="D90" s="89"/>
      <c r="E90" s="89"/>
      <c r="F90" s="90"/>
      <c r="G90" s="99"/>
      <c r="H90" s="92"/>
      <c r="I90" s="100"/>
      <c r="J90" s="101"/>
      <c r="K90" s="100"/>
      <c r="L90" s="94"/>
      <c r="M90" s="94"/>
      <c r="N90" s="94"/>
      <c r="O90" s="165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50"/>
      <c r="B91" s="351" t="s">
        <v>132</v>
      </c>
      <c r="C91" s="352"/>
      <c r="D91" s="353"/>
      <c r="E91" s="353"/>
      <c r="F91" s="354" t="s">
        <v>165</v>
      </c>
      <c r="G91" s="355">
        <f>SUM(G11)</f>
        <v>2.2520000000000001E-3</v>
      </c>
      <c r="H91" s="359"/>
      <c r="I91" s="357">
        <v>271067.84000000003</v>
      </c>
      <c r="J91" s="357">
        <v>85056.26</v>
      </c>
      <c r="K91" s="357">
        <v>-24837.07</v>
      </c>
      <c r="L91" s="357">
        <f t="shared" ref="L91" si="16">SUM(I91:K91)</f>
        <v>331287.03000000003</v>
      </c>
      <c r="M91" s="357">
        <f>SUM(I91)</f>
        <v>271067.84000000003</v>
      </c>
      <c r="N91" s="357">
        <f>SUM(L91)</f>
        <v>331287.03000000003</v>
      </c>
      <c r="O91" s="358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71"/>
      <c r="B92" s="81"/>
      <c r="C92" s="81"/>
      <c r="D92" s="128"/>
      <c r="E92" s="128"/>
      <c r="F92" s="128"/>
      <c r="G92" s="128"/>
      <c r="H92" s="129"/>
      <c r="I92" s="130"/>
      <c r="J92" s="130"/>
      <c r="K92" s="130"/>
      <c r="L92" s="130"/>
      <c r="M92" s="130"/>
      <c r="N92" s="130"/>
      <c r="O92" s="172"/>
      <c r="P92" s="155"/>
    </row>
    <row r="93" spans="1:5094" s="37" customFormat="1" x14ac:dyDescent="0.25">
      <c r="A93" s="171"/>
      <c r="B93" s="81"/>
      <c r="C93" s="81"/>
      <c r="D93" s="128"/>
      <c r="E93" s="128"/>
      <c r="F93" s="128"/>
      <c r="G93" s="128"/>
      <c r="H93" s="129"/>
      <c r="I93" s="130"/>
      <c r="J93" s="130"/>
      <c r="K93" s="130"/>
      <c r="L93" s="130"/>
      <c r="M93" s="130"/>
      <c r="N93" s="130"/>
      <c r="O93" s="172"/>
      <c r="P93" s="155"/>
    </row>
    <row r="94" spans="1:5094" s="29" customFormat="1" x14ac:dyDescent="0.25">
      <c r="A94" s="158" t="s">
        <v>58</v>
      </c>
      <c r="B94" s="87"/>
      <c r="C94" s="87"/>
      <c r="D94" s="89"/>
      <c r="E94" s="89"/>
      <c r="F94" s="90"/>
      <c r="G94" s="99"/>
      <c r="H94" s="92"/>
      <c r="I94" s="100"/>
      <c r="J94" s="101"/>
      <c r="K94" s="100"/>
      <c r="L94" s="94"/>
      <c r="M94" s="94"/>
      <c r="N94" s="94"/>
      <c r="O94" s="165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50"/>
      <c r="B95" s="351" t="s">
        <v>132</v>
      </c>
      <c r="C95" s="352"/>
      <c r="D95" s="353"/>
      <c r="E95" s="353"/>
      <c r="F95" s="354" t="s">
        <v>165</v>
      </c>
      <c r="G95" s="355">
        <f>SUM(G11)</f>
        <v>2.2520000000000001E-3</v>
      </c>
      <c r="H95" s="359"/>
      <c r="I95" s="357">
        <v>38745.18</v>
      </c>
      <c r="J95" s="357">
        <v>75.42</v>
      </c>
      <c r="K95" s="357">
        <v>0</v>
      </c>
      <c r="L95" s="357">
        <f t="shared" ref="L95" si="17">SUM(I95:K95)</f>
        <v>38820.6</v>
      </c>
      <c r="M95" s="357">
        <f>SUM(I95)</f>
        <v>38745.18</v>
      </c>
      <c r="N95" s="357">
        <f>SUM(L95)</f>
        <v>38820.6</v>
      </c>
      <c r="O95" s="358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71"/>
      <c r="B96" s="81"/>
      <c r="C96" s="81"/>
      <c r="D96" s="128"/>
      <c r="E96" s="128"/>
      <c r="F96" s="128"/>
      <c r="G96" s="128"/>
      <c r="H96" s="129"/>
      <c r="I96" s="130"/>
      <c r="J96" s="130"/>
      <c r="K96" s="130"/>
      <c r="L96" s="130"/>
      <c r="M96" s="130"/>
      <c r="N96" s="130"/>
      <c r="O96" s="172"/>
      <c r="P96" s="155"/>
    </row>
    <row r="97" spans="1:5094" s="37" customFormat="1" x14ac:dyDescent="0.25">
      <c r="A97" s="171"/>
      <c r="B97" s="81"/>
      <c r="C97" s="81"/>
      <c r="D97" s="128"/>
      <c r="E97" s="128"/>
      <c r="F97" s="128"/>
      <c r="G97" s="128"/>
      <c r="H97" s="129"/>
      <c r="I97" s="130"/>
      <c r="J97" s="130"/>
      <c r="K97" s="130"/>
      <c r="L97" s="130"/>
      <c r="M97" s="130"/>
      <c r="N97" s="130"/>
      <c r="O97" s="172"/>
      <c r="P97" s="155"/>
    </row>
    <row r="98" spans="1:5094" s="29" customFormat="1" x14ac:dyDescent="0.25">
      <c r="A98" s="158" t="s">
        <v>59</v>
      </c>
      <c r="B98" s="87"/>
      <c r="C98" s="87"/>
      <c r="D98" s="89"/>
      <c r="E98" s="89"/>
      <c r="F98" s="90"/>
      <c r="G98" s="99"/>
      <c r="H98" s="92"/>
      <c r="I98" s="100"/>
      <c r="J98" s="101"/>
      <c r="K98" s="100"/>
      <c r="L98" s="94"/>
      <c r="M98" s="94"/>
      <c r="N98" s="94"/>
      <c r="O98" s="165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50"/>
      <c r="B99" s="351" t="s">
        <v>132</v>
      </c>
      <c r="C99" s="352"/>
      <c r="D99" s="353"/>
      <c r="E99" s="353"/>
      <c r="F99" s="354" t="s">
        <v>165</v>
      </c>
      <c r="G99" s="355">
        <f>SUM(G11)</f>
        <v>2.2520000000000001E-3</v>
      </c>
      <c r="H99" s="359"/>
      <c r="I99" s="357">
        <v>1455637.77</v>
      </c>
      <c r="J99" s="357">
        <f>87523.72+1692.78</f>
        <v>89216.5</v>
      </c>
      <c r="K99" s="357">
        <f>-53986.18-3082.86</f>
        <v>-57069.04</v>
      </c>
      <c r="L99" s="357">
        <f t="shared" ref="L99" si="18">SUM(I99:K99)</f>
        <v>1487785.23</v>
      </c>
      <c r="M99" s="357">
        <f>SUM(I99)</f>
        <v>1455637.77</v>
      </c>
      <c r="N99" s="357">
        <f>SUM(L99)</f>
        <v>1487785.23</v>
      </c>
      <c r="O99" s="358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71"/>
      <c r="B100" s="81"/>
      <c r="C100" s="81"/>
      <c r="D100" s="128"/>
      <c r="E100" s="128"/>
      <c r="F100" s="128"/>
      <c r="G100" s="128"/>
      <c r="H100" s="129"/>
      <c r="I100" s="130"/>
      <c r="J100" s="130"/>
      <c r="K100" s="130"/>
      <c r="L100" s="130"/>
      <c r="M100" s="130"/>
      <c r="N100" s="130"/>
      <c r="O100" s="172"/>
      <c r="P100" s="155"/>
    </row>
    <row r="101" spans="1:5094" s="37" customFormat="1" x14ac:dyDescent="0.25">
      <c r="A101" s="171"/>
      <c r="B101" s="81"/>
      <c r="C101" s="81"/>
      <c r="D101" s="128"/>
      <c r="E101" s="128"/>
      <c r="F101" s="128"/>
      <c r="G101" s="128"/>
      <c r="H101" s="129"/>
      <c r="I101" s="130"/>
      <c r="J101" s="130"/>
      <c r="K101" s="130"/>
      <c r="L101" s="130"/>
      <c r="M101" s="130"/>
      <c r="N101" s="130"/>
      <c r="O101" s="172"/>
      <c r="P101" s="155"/>
    </row>
    <row r="102" spans="1:5094" s="29" customFormat="1" x14ac:dyDescent="0.25">
      <c r="A102" s="158" t="s">
        <v>60</v>
      </c>
      <c r="B102" s="87"/>
      <c r="C102" s="87"/>
      <c r="D102" s="89"/>
      <c r="E102" s="89"/>
      <c r="F102" s="90"/>
      <c r="G102" s="99"/>
      <c r="H102" s="92"/>
      <c r="I102" s="100"/>
      <c r="J102" s="101"/>
      <c r="K102" s="100"/>
      <c r="L102" s="94"/>
      <c r="M102" s="94"/>
      <c r="N102" s="94"/>
      <c r="O102" s="165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50"/>
      <c r="B103" s="351" t="s">
        <v>132</v>
      </c>
      <c r="C103" s="352"/>
      <c r="D103" s="353"/>
      <c r="E103" s="353"/>
      <c r="F103" s="354" t="s">
        <v>165</v>
      </c>
      <c r="G103" s="355">
        <f>SUM(G11)</f>
        <v>2.2520000000000001E-3</v>
      </c>
      <c r="H103" s="359"/>
      <c r="I103" s="357">
        <v>67383.600000000006</v>
      </c>
      <c r="J103" s="357">
        <v>12.89</v>
      </c>
      <c r="K103" s="357">
        <v>0</v>
      </c>
      <c r="L103" s="357">
        <f t="shared" ref="L103" si="19">SUM(I103:K103)</f>
        <v>67396.490000000005</v>
      </c>
      <c r="M103" s="357">
        <f>SUM(I103)</f>
        <v>67383.600000000006</v>
      </c>
      <c r="N103" s="357">
        <f>SUM(L103)</f>
        <v>67396.490000000005</v>
      </c>
      <c r="O103" s="358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71"/>
      <c r="B104" s="81"/>
      <c r="C104" s="81"/>
      <c r="D104" s="128"/>
      <c r="E104" s="128"/>
      <c r="F104" s="128"/>
      <c r="G104" s="128"/>
      <c r="H104" s="129"/>
      <c r="I104" s="130"/>
      <c r="J104" s="130"/>
      <c r="K104" s="130"/>
      <c r="L104" s="130"/>
      <c r="M104" s="130"/>
      <c r="N104" s="130"/>
      <c r="O104" s="172"/>
      <c r="P104" s="155"/>
    </row>
    <row r="105" spans="1:5094" s="37" customFormat="1" x14ac:dyDescent="0.25">
      <c r="A105" s="171"/>
      <c r="B105" s="81"/>
      <c r="C105" s="81"/>
      <c r="D105" s="128"/>
      <c r="E105" s="128"/>
      <c r="F105" s="128"/>
      <c r="G105" s="128"/>
      <c r="H105" s="129"/>
      <c r="I105" s="130"/>
      <c r="J105" s="130"/>
      <c r="K105" s="130"/>
      <c r="L105" s="130"/>
      <c r="M105" s="130"/>
      <c r="N105" s="130"/>
      <c r="O105" s="172"/>
      <c r="P105" s="155"/>
    </row>
    <row r="106" spans="1:5094" s="29" customFormat="1" x14ac:dyDescent="0.25">
      <c r="A106" s="158" t="s">
        <v>81</v>
      </c>
      <c r="B106" s="87"/>
      <c r="C106" s="102"/>
      <c r="D106" s="109"/>
      <c r="E106" s="109"/>
      <c r="F106" s="110"/>
      <c r="G106" s="107"/>
      <c r="H106" s="112"/>
      <c r="I106" s="97"/>
      <c r="J106" s="103"/>
      <c r="K106" s="97"/>
      <c r="L106" s="98"/>
      <c r="M106" s="98"/>
      <c r="N106" s="98"/>
      <c r="O106" s="165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50"/>
      <c r="B107" s="351" t="s">
        <v>132</v>
      </c>
      <c r="C107" s="352"/>
      <c r="D107" s="353"/>
      <c r="E107" s="353"/>
      <c r="F107" s="354" t="s">
        <v>165</v>
      </c>
      <c r="G107" s="355">
        <f>SUM(G11)</f>
        <v>2.2520000000000001E-3</v>
      </c>
      <c r="H107" s="359"/>
      <c r="I107" s="357">
        <v>1353260.08</v>
      </c>
      <c r="J107" s="357">
        <v>45092.59</v>
      </c>
      <c r="K107" s="357">
        <v>-10125.33</v>
      </c>
      <c r="L107" s="357">
        <f t="shared" ref="L107" si="20">SUM(I107:K107)</f>
        <v>1388227.34</v>
      </c>
      <c r="M107" s="357">
        <f>SUM(I107)</f>
        <v>1353260.08</v>
      </c>
      <c r="N107" s="357">
        <f>SUM(L107)</f>
        <v>1388227.34</v>
      </c>
      <c r="O107" s="358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66"/>
      <c r="B108" s="102"/>
      <c r="C108" s="102"/>
      <c r="D108" s="109"/>
      <c r="E108" s="109"/>
      <c r="F108" s="110"/>
      <c r="G108" s="107"/>
      <c r="H108" s="112"/>
      <c r="I108" s="97"/>
      <c r="J108" s="103"/>
      <c r="K108" s="97"/>
      <c r="L108" s="98"/>
      <c r="M108" s="98"/>
      <c r="N108" s="98"/>
      <c r="O108" s="165"/>
      <c r="P108" s="27"/>
    </row>
    <row r="109" spans="1:5094" s="28" customFormat="1" x14ac:dyDescent="0.25">
      <c r="A109" s="166"/>
      <c r="B109" s="102"/>
      <c r="C109" s="102"/>
      <c r="D109" s="109"/>
      <c r="E109" s="109"/>
      <c r="F109" s="110"/>
      <c r="G109" s="107"/>
      <c r="H109" s="112"/>
      <c r="I109" s="97"/>
      <c r="J109" s="103"/>
      <c r="K109" s="97"/>
      <c r="L109" s="98"/>
      <c r="M109" s="98"/>
      <c r="N109" s="98"/>
      <c r="O109" s="165"/>
      <c r="P109" s="27"/>
    </row>
    <row r="110" spans="1:5094" s="29" customFormat="1" x14ac:dyDescent="0.25">
      <c r="A110" s="158" t="s">
        <v>61</v>
      </c>
      <c r="B110" s="87"/>
      <c r="C110" s="87"/>
      <c r="D110" s="89"/>
      <c r="E110" s="89"/>
      <c r="F110" s="90"/>
      <c r="G110" s="99"/>
      <c r="H110" s="92"/>
      <c r="I110" s="100"/>
      <c r="J110" s="101"/>
      <c r="K110" s="100"/>
      <c r="L110" s="94"/>
      <c r="M110" s="94"/>
      <c r="N110" s="94"/>
      <c r="O110" s="165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50"/>
      <c r="B111" s="351" t="s">
        <v>132</v>
      </c>
      <c r="C111" s="352"/>
      <c r="D111" s="353"/>
      <c r="E111" s="353"/>
      <c r="F111" s="354" t="s">
        <v>165</v>
      </c>
      <c r="G111" s="355">
        <f>SUM(G11)</f>
        <v>2.2520000000000001E-3</v>
      </c>
      <c r="H111" s="359"/>
      <c r="I111" s="357">
        <v>1225926.67</v>
      </c>
      <c r="J111" s="357">
        <v>2191081.94</v>
      </c>
      <c r="K111" s="357">
        <v>-2399659.5299999998</v>
      </c>
      <c r="L111" s="357">
        <f t="shared" ref="L111" si="21">SUM(I111:K111)</f>
        <v>1017349.0800000001</v>
      </c>
      <c r="M111" s="357">
        <f>SUM(I111)</f>
        <v>1225926.67</v>
      </c>
      <c r="N111" s="357">
        <f>SUM(L111)</f>
        <v>1017349.0800000001</v>
      </c>
      <c r="O111" s="358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71"/>
      <c r="B112" s="81"/>
      <c r="C112" s="81"/>
      <c r="D112" s="128"/>
      <c r="E112" s="128"/>
      <c r="F112" s="128"/>
      <c r="G112" s="128"/>
      <c r="H112" s="129"/>
      <c r="I112" s="130"/>
      <c r="J112" s="130"/>
      <c r="K112" s="130"/>
      <c r="L112" s="130"/>
      <c r="M112" s="130"/>
      <c r="N112" s="130"/>
      <c r="O112" s="172"/>
      <c r="P112" s="155"/>
    </row>
    <row r="113" spans="1:5094" s="37" customFormat="1" x14ac:dyDescent="0.25">
      <c r="A113" s="171"/>
      <c r="B113" s="81"/>
      <c r="C113" s="81"/>
      <c r="D113" s="128"/>
      <c r="E113" s="128"/>
      <c r="F113" s="128"/>
      <c r="G113" s="128"/>
      <c r="H113" s="129"/>
      <c r="I113" s="130"/>
      <c r="J113" s="130"/>
      <c r="K113" s="130"/>
      <c r="L113" s="130"/>
      <c r="M113" s="130"/>
      <c r="N113" s="130"/>
      <c r="O113" s="172"/>
      <c r="P113" s="155"/>
    </row>
    <row r="114" spans="1:5094" s="29" customFormat="1" x14ac:dyDescent="0.25">
      <c r="A114" s="175" t="s">
        <v>86</v>
      </c>
      <c r="B114" s="118"/>
      <c r="C114" s="87"/>
      <c r="D114" s="89"/>
      <c r="E114" s="89"/>
      <c r="F114" s="90"/>
      <c r="G114" s="99"/>
      <c r="H114" s="92"/>
      <c r="I114" s="100"/>
      <c r="J114" s="101"/>
      <c r="K114" s="100"/>
      <c r="L114" s="94"/>
      <c r="M114" s="94"/>
      <c r="N114" s="94"/>
      <c r="O114" s="165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50"/>
      <c r="B115" s="360" t="s">
        <v>132</v>
      </c>
      <c r="C115" s="352"/>
      <c r="D115" s="353"/>
      <c r="E115" s="353"/>
      <c r="F115" s="354" t="s">
        <v>165</v>
      </c>
      <c r="G115" s="355">
        <f>SUM(G11)</f>
        <v>2.2520000000000001E-3</v>
      </c>
      <c r="H115" s="359"/>
      <c r="I115" s="357">
        <v>384043.39</v>
      </c>
      <c r="J115" s="357">
        <v>2697.84</v>
      </c>
      <c r="K115" s="357">
        <v>-2147</v>
      </c>
      <c r="L115" s="357">
        <f t="shared" ref="L115" si="22">SUM(I115:K115)</f>
        <v>384594.23000000004</v>
      </c>
      <c r="M115" s="357">
        <f>SUM(I115)</f>
        <v>384043.39</v>
      </c>
      <c r="N115" s="357">
        <f>SUM(L115)</f>
        <v>384594.23000000004</v>
      </c>
      <c r="O115" s="358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66"/>
      <c r="B116" s="102"/>
      <c r="C116" s="102"/>
      <c r="D116" s="109"/>
      <c r="E116" s="109"/>
      <c r="F116" s="110"/>
      <c r="G116" s="107"/>
      <c r="H116" s="112"/>
      <c r="I116" s="97"/>
      <c r="J116" s="103"/>
      <c r="K116" s="97"/>
      <c r="L116" s="98"/>
      <c r="M116" s="98"/>
      <c r="N116" s="98"/>
      <c r="O116" s="165"/>
      <c r="P116" s="27"/>
    </row>
    <row r="117" spans="1:5094" s="28" customFormat="1" x14ac:dyDescent="0.25">
      <c r="A117" s="166"/>
      <c r="B117" s="102"/>
      <c r="C117" s="102"/>
      <c r="D117" s="109"/>
      <c r="E117" s="109"/>
      <c r="F117" s="110"/>
      <c r="G117" s="107"/>
      <c r="H117" s="112"/>
      <c r="I117" s="97"/>
      <c r="J117" s="103"/>
      <c r="K117" s="97"/>
      <c r="L117" s="98"/>
      <c r="M117" s="98"/>
      <c r="N117" s="98"/>
      <c r="O117" s="165"/>
      <c r="P117" s="27"/>
    </row>
    <row r="118" spans="1:5094" s="29" customFormat="1" x14ac:dyDescent="0.25">
      <c r="A118" s="158" t="s">
        <v>82</v>
      </c>
      <c r="B118" s="87"/>
      <c r="C118" s="87"/>
      <c r="D118" s="89"/>
      <c r="E118" s="89"/>
      <c r="F118" s="90"/>
      <c r="G118" s="99"/>
      <c r="H118" s="92"/>
      <c r="I118" s="100"/>
      <c r="J118" s="101"/>
      <c r="K118" s="97"/>
      <c r="L118" s="94"/>
      <c r="M118" s="94"/>
      <c r="N118" s="94"/>
      <c r="O118" s="165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50"/>
      <c r="B119" s="351" t="s">
        <v>132</v>
      </c>
      <c r="C119" s="352"/>
      <c r="D119" s="353"/>
      <c r="E119" s="353"/>
      <c r="F119" s="354" t="s">
        <v>165</v>
      </c>
      <c r="G119" s="355">
        <f>SUM(G11)</f>
        <v>2.2520000000000001E-3</v>
      </c>
      <c r="H119" s="359"/>
      <c r="I119" s="357">
        <v>762782.08</v>
      </c>
      <c r="J119" s="357">
        <v>539447.56999999995</v>
      </c>
      <c r="K119" s="357">
        <v>-274481.36</v>
      </c>
      <c r="L119" s="357">
        <f t="shared" ref="L119" si="23">SUM(I119:K119)</f>
        <v>1027748.2899999999</v>
      </c>
      <c r="M119" s="357">
        <f>SUM(I119)</f>
        <v>762782.08</v>
      </c>
      <c r="N119" s="357">
        <f>SUM(L119)</f>
        <v>1027748.2899999999</v>
      </c>
      <c r="O119" s="358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71"/>
      <c r="B120" s="81"/>
      <c r="C120" s="81"/>
      <c r="D120" s="128"/>
      <c r="E120" s="128"/>
      <c r="F120" s="128"/>
      <c r="G120" s="128"/>
      <c r="H120" s="129"/>
      <c r="I120" s="130"/>
      <c r="J120" s="130"/>
      <c r="K120" s="130"/>
      <c r="L120" s="130"/>
      <c r="M120" s="130"/>
      <c r="N120" s="130"/>
      <c r="O120" s="172"/>
      <c r="P120" s="155"/>
    </row>
    <row r="121" spans="1:5094" s="37" customFormat="1" x14ac:dyDescent="0.25">
      <c r="A121" s="171"/>
      <c r="B121" s="81"/>
      <c r="C121" s="81"/>
      <c r="D121" s="128"/>
      <c r="E121" s="128"/>
      <c r="F121" s="128"/>
      <c r="G121" s="128"/>
      <c r="H121" s="129"/>
      <c r="I121" s="130"/>
      <c r="J121" s="130"/>
      <c r="K121" s="130"/>
      <c r="L121" s="130"/>
      <c r="M121" s="130"/>
      <c r="N121" s="130"/>
      <c r="O121" s="172"/>
      <c r="P121" s="155"/>
    </row>
    <row r="122" spans="1:5094" s="37" customFormat="1" ht="13.8" thickBot="1" x14ac:dyDescent="0.3">
      <c r="A122" s="209"/>
      <c r="B122" s="210"/>
      <c r="C122" s="210"/>
      <c r="D122" s="211"/>
      <c r="E122" s="211"/>
      <c r="F122" s="211"/>
      <c r="G122" s="211"/>
      <c r="H122" s="212"/>
      <c r="I122" s="213"/>
      <c r="J122" s="213"/>
      <c r="K122" s="213"/>
      <c r="L122" s="213"/>
      <c r="M122" s="213"/>
      <c r="N122" s="213"/>
      <c r="O122" s="214"/>
      <c r="P122" s="155"/>
    </row>
    <row r="123" spans="1:5094" s="37" customFormat="1" x14ac:dyDescent="0.25">
      <c r="A123" s="215"/>
      <c r="B123" s="216"/>
      <c r="C123" s="216"/>
      <c r="D123" s="217"/>
      <c r="E123" s="217"/>
      <c r="F123" s="217"/>
      <c r="G123" s="217"/>
      <c r="H123" s="218"/>
      <c r="I123" s="219"/>
      <c r="J123" s="219"/>
      <c r="K123" s="219"/>
      <c r="L123" s="219"/>
      <c r="M123" s="219"/>
      <c r="N123" s="219"/>
      <c r="O123" s="208"/>
      <c r="P123" s="155"/>
    </row>
    <row r="124" spans="1:5094" s="28" customFormat="1" x14ac:dyDescent="0.25">
      <c r="A124" s="158" t="s">
        <v>83</v>
      </c>
      <c r="B124" s="102"/>
      <c r="C124" s="87"/>
      <c r="D124" s="89"/>
      <c r="E124" s="89"/>
      <c r="F124" s="90"/>
      <c r="G124" s="99"/>
      <c r="H124" s="92"/>
      <c r="I124" s="97"/>
      <c r="J124" s="101"/>
      <c r="K124" s="97"/>
      <c r="L124" s="97"/>
      <c r="M124" s="97"/>
      <c r="N124" s="98"/>
      <c r="O124" s="165"/>
      <c r="P124" s="32"/>
    </row>
    <row r="125" spans="1:5094" s="21" customFormat="1" x14ac:dyDescent="0.25">
      <c r="A125" s="350"/>
      <c r="B125" s="351" t="s">
        <v>132</v>
      </c>
      <c r="C125" s="352"/>
      <c r="D125" s="353"/>
      <c r="E125" s="353"/>
      <c r="F125" s="354" t="s">
        <v>165</v>
      </c>
      <c r="G125" s="355">
        <f>SUM(G11)</f>
        <v>2.2520000000000001E-3</v>
      </c>
      <c r="H125" s="359"/>
      <c r="I125" s="357">
        <v>2929733.22</v>
      </c>
      <c r="J125" s="357">
        <v>560.33000000000004</v>
      </c>
      <c r="K125" s="357">
        <v>-241.44</v>
      </c>
      <c r="L125" s="357">
        <f t="shared" ref="L125" si="24">SUM(I125:K125)</f>
        <v>2930052.1100000003</v>
      </c>
      <c r="M125" s="357">
        <f>SUM(I125)</f>
        <v>2929733.22</v>
      </c>
      <c r="N125" s="357">
        <f>SUM(L125)</f>
        <v>2930052.1100000003</v>
      </c>
      <c r="O125" s="358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62"/>
      <c r="B126" s="104"/>
      <c r="C126" s="102"/>
      <c r="D126" s="113"/>
      <c r="E126" s="114"/>
      <c r="F126" s="115"/>
      <c r="G126" s="116"/>
      <c r="H126" s="117"/>
      <c r="I126" s="97"/>
      <c r="J126" s="103"/>
      <c r="K126" s="97"/>
      <c r="L126" s="98"/>
      <c r="M126" s="98"/>
      <c r="N126" s="98"/>
      <c r="O126" s="165"/>
      <c r="P126" s="27"/>
    </row>
    <row r="127" spans="1:5094" s="28" customFormat="1" x14ac:dyDescent="0.25">
      <c r="A127" s="162"/>
      <c r="B127" s="104"/>
      <c r="C127" s="102"/>
      <c r="D127" s="113"/>
      <c r="E127" s="114"/>
      <c r="F127" s="115"/>
      <c r="G127" s="116"/>
      <c r="H127" s="117"/>
      <c r="I127" s="97"/>
      <c r="J127" s="103"/>
      <c r="K127" s="97"/>
      <c r="L127" s="98"/>
      <c r="M127" s="98"/>
      <c r="N127" s="98"/>
      <c r="O127" s="165"/>
      <c r="P127" s="27"/>
    </row>
    <row r="128" spans="1:5094" s="29" customFormat="1" x14ac:dyDescent="0.25">
      <c r="A128" s="158" t="s">
        <v>62</v>
      </c>
      <c r="B128" s="87"/>
      <c r="C128" s="87"/>
      <c r="D128" s="89"/>
      <c r="E128" s="89"/>
      <c r="F128" s="90"/>
      <c r="G128" s="99"/>
      <c r="H128" s="92"/>
      <c r="I128" s="100"/>
      <c r="J128" s="101"/>
      <c r="K128" s="100"/>
      <c r="L128" s="94"/>
      <c r="M128" s="94"/>
      <c r="N128" s="94"/>
      <c r="O128" s="165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50"/>
      <c r="B129" s="351" t="s">
        <v>132</v>
      </c>
      <c r="C129" s="352"/>
      <c r="D129" s="353"/>
      <c r="E129" s="353"/>
      <c r="F129" s="354" t="s">
        <v>165</v>
      </c>
      <c r="G129" s="355">
        <f>SUM(G11)</f>
        <v>2.2520000000000001E-3</v>
      </c>
      <c r="H129" s="359"/>
      <c r="I129" s="357">
        <v>108015.22</v>
      </c>
      <c r="J129" s="357">
        <v>9384.74</v>
      </c>
      <c r="K129" s="357">
        <v>-1889.56</v>
      </c>
      <c r="L129" s="357">
        <f t="shared" ref="L129" si="25">SUM(I129:K129)</f>
        <v>115510.40000000001</v>
      </c>
      <c r="M129" s="357">
        <f>SUM(I129)</f>
        <v>108015.22</v>
      </c>
      <c r="N129" s="357">
        <f>SUM(L129)</f>
        <v>115510.40000000001</v>
      </c>
      <c r="O129" s="358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71"/>
      <c r="B130" s="81"/>
      <c r="C130" s="81"/>
      <c r="D130" s="128"/>
      <c r="E130" s="128"/>
      <c r="F130" s="128"/>
      <c r="G130" s="128"/>
      <c r="H130" s="129"/>
      <c r="I130" s="130"/>
      <c r="J130" s="130"/>
      <c r="K130" s="130"/>
      <c r="L130" s="130"/>
      <c r="M130" s="130"/>
      <c r="N130" s="130"/>
      <c r="O130" s="172"/>
      <c r="P130" s="155"/>
    </row>
    <row r="131" spans="1:5094" s="37" customFormat="1" x14ac:dyDescent="0.25">
      <c r="A131" s="171"/>
      <c r="B131" s="81"/>
      <c r="C131" s="81"/>
      <c r="D131" s="128"/>
      <c r="E131" s="128"/>
      <c r="F131" s="128"/>
      <c r="G131" s="128"/>
      <c r="H131" s="129"/>
      <c r="I131" s="130"/>
      <c r="J131" s="130"/>
      <c r="K131" s="130"/>
      <c r="L131" s="130"/>
      <c r="M131" s="130"/>
      <c r="N131" s="130"/>
      <c r="O131" s="172"/>
      <c r="P131" s="155"/>
    </row>
    <row r="132" spans="1:5094" s="29" customFormat="1" x14ac:dyDescent="0.25">
      <c r="A132" s="158" t="s">
        <v>63</v>
      </c>
      <c r="B132" s="87"/>
      <c r="C132" s="87"/>
      <c r="D132" s="89"/>
      <c r="E132" s="89"/>
      <c r="F132" s="90"/>
      <c r="G132" s="91"/>
      <c r="H132" s="92"/>
      <c r="I132" s="100" t="s">
        <v>2</v>
      </c>
      <c r="J132" s="101"/>
      <c r="K132" s="100"/>
      <c r="L132" s="94"/>
      <c r="M132" s="94"/>
      <c r="N132" s="94"/>
      <c r="O132" s="165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76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77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50"/>
      <c r="B134" s="351" t="s">
        <v>132</v>
      </c>
      <c r="C134" s="352"/>
      <c r="D134" s="353"/>
      <c r="E134" s="353"/>
      <c r="F134" s="354" t="s">
        <v>165</v>
      </c>
      <c r="G134" s="355">
        <f>SUM(G11)</f>
        <v>2.2520000000000001E-3</v>
      </c>
      <c r="H134" s="359"/>
      <c r="I134" s="357">
        <v>71689.72</v>
      </c>
      <c r="J134" s="357">
        <f>74696.08+895.97</f>
        <v>75592.05</v>
      </c>
      <c r="K134" s="357">
        <f>-19.68-1073.15</f>
        <v>-1092.8300000000002</v>
      </c>
      <c r="L134" s="357">
        <f t="shared" ref="L134" si="26">SUM(I134:K134)</f>
        <v>146188.94000000003</v>
      </c>
      <c r="M134" s="357">
        <f>SUM(I134)</f>
        <v>71689.72</v>
      </c>
      <c r="N134" s="357">
        <f>SUM(L134)</f>
        <v>146188.94000000003</v>
      </c>
      <c r="O134" s="358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71"/>
      <c r="B135" s="81"/>
      <c r="C135" s="81"/>
      <c r="D135" s="128"/>
      <c r="E135" s="128"/>
      <c r="F135" s="128"/>
      <c r="G135" s="128"/>
      <c r="H135" s="129"/>
      <c r="I135" s="130"/>
      <c r="J135" s="130"/>
      <c r="K135" s="130"/>
      <c r="L135" s="130"/>
      <c r="M135" s="130"/>
      <c r="N135" s="130"/>
      <c r="O135" s="172"/>
      <c r="P135" s="155"/>
    </row>
    <row r="136" spans="1:5094" s="37" customFormat="1" x14ac:dyDescent="0.25">
      <c r="A136" s="171"/>
      <c r="B136" s="81"/>
      <c r="C136" s="81"/>
      <c r="D136" s="128"/>
      <c r="E136" s="128"/>
      <c r="F136" s="128"/>
      <c r="G136" s="128"/>
      <c r="H136" s="129"/>
      <c r="I136" s="130"/>
      <c r="J136" s="130"/>
      <c r="K136" s="130"/>
      <c r="L136" s="130"/>
      <c r="M136" s="130"/>
      <c r="N136" s="130"/>
      <c r="O136" s="172"/>
      <c r="P136" s="155"/>
    </row>
    <row r="137" spans="1:5094" s="29" customFormat="1" x14ac:dyDescent="0.25">
      <c r="A137" s="158" t="s">
        <v>64</v>
      </c>
      <c r="B137" s="87"/>
      <c r="C137" s="87"/>
      <c r="D137" s="89"/>
      <c r="E137" s="89"/>
      <c r="F137" s="90"/>
      <c r="G137" s="99"/>
      <c r="H137" s="92"/>
      <c r="I137" s="97"/>
      <c r="J137" s="103"/>
      <c r="K137" s="97"/>
      <c r="L137" s="94"/>
      <c r="M137" s="94"/>
      <c r="N137" s="94"/>
      <c r="O137" s="173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50"/>
      <c r="B138" s="351" t="s">
        <v>132</v>
      </c>
      <c r="C138" s="352"/>
      <c r="D138" s="353"/>
      <c r="E138" s="353"/>
      <c r="F138" s="354" t="s">
        <v>165</v>
      </c>
      <c r="G138" s="355">
        <f>SUM(G11)</f>
        <v>2.2520000000000001E-3</v>
      </c>
      <c r="H138" s="359"/>
      <c r="I138" s="357">
        <v>37410.74</v>
      </c>
      <c r="J138" s="357">
        <v>7.16</v>
      </c>
      <c r="K138" s="357">
        <v>0</v>
      </c>
      <c r="L138" s="357">
        <f t="shared" ref="L138" si="27">SUM(I138:K138)</f>
        <v>37417.9</v>
      </c>
      <c r="M138" s="357">
        <f>SUM(I138)</f>
        <v>37410.74</v>
      </c>
      <c r="N138" s="357">
        <f>SUM(L138)</f>
        <v>37417.9</v>
      </c>
      <c r="O138" s="358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71"/>
      <c r="B139" s="81"/>
      <c r="C139" s="81"/>
      <c r="D139" s="128"/>
      <c r="E139" s="128"/>
      <c r="F139" s="128"/>
      <c r="G139" s="128"/>
      <c r="H139" s="129"/>
      <c r="I139" s="130"/>
      <c r="J139" s="130"/>
      <c r="K139" s="130"/>
      <c r="L139" s="130"/>
      <c r="M139" s="130"/>
      <c r="N139" s="130"/>
      <c r="O139" s="172"/>
      <c r="P139" s="155"/>
    </row>
    <row r="140" spans="1:5094" s="37" customFormat="1" x14ac:dyDescent="0.25">
      <c r="A140" s="171"/>
      <c r="B140" s="81"/>
      <c r="C140" s="81"/>
      <c r="D140" s="128"/>
      <c r="E140" s="128"/>
      <c r="F140" s="128"/>
      <c r="G140" s="128"/>
      <c r="H140" s="129"/>
      <c r="I140" s="130"/>
      <c r="J140" s="130"/>
      <c r="K140" s="130"/>
      <c r="L140" s="130"/>
      <c r="M140" s="130"/>
      <c r="N140" s="130"/>
      <c r="O140" s="172"/>
      <c r="P140" s="155"/>
    </row>
    <row r="141" spans="1:5094" s="29" customFormat="1" x14ac:dyDescent="0.25">
      <c r="A141" s="158" t="s">
        <v>85</v>
      </c>
      <c r="B141" s="102"/>
      <c r="C141" s="102"/>
      <c r="D141" s="109"/>
      <c r="E141" s="109"/>
      <c r="F141" s="110"/>
      <c r="G141" s="107"/>
      <c r="H141" s="112"/>
      <c r="I141" s="97"/>
      <c r="J141" s="103"/>
      <c r="K141" s="97"/>
      <c r="L141" s="98"/>
      <c r="M141" s="98"/>
      <c r="N141" s="98"/>
      <c r="O141" s="173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50"/>
      <c r="B142" s="351" t="s">
        <v>132</v>
      </c>
      <c r="C142" s="352"/>
      <c r="D142" s="353"/>
      <c r="E142" s="353"/>
      <c r="F142" s="354" t="s">
        <v>165</v>
      </c>
      <c r="G142" s="355">
        <f>SUM(G11)</f>
        <v>2.2520000000000001E-3</v>
      </c>
      <c r="H142" s="359"/>
      <c r="I142" s="357">
        <v>2385123.2799999998</v>
      </c>
      <c r="J142" s="357">
        <v>455.61</v>
      </c>
      <c r="K142" s="357">
        <v>-3500</v>
      </c>
      <c r="L142" s="357">
        <f t="shared" ref="L142" si="28">SUM(I142:K142)</f>
        <v>2382078.8899999997</v>
      </c>
      <c r="M142" s="357">
        <f>SUM(I142)</f>
        <v>2385123.2799999998</v>
      </c>
      <c r="N142" s="357">
        <f>SUM(L142)</f>
        <v>2382078.8899999997</v>
      </c>
      <c r="O142" s="358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62"/>
      <c r="B143" s="104"/>
      <c r="C143" s="102"/>
      <c r="D143" s="105"/>
      <c r="E143" s="105"/>
      <c r="F143" s="106"/>
      <c r="G143" s="107"/>
      <c r="H143" s="108"/>
      <c r="I143" s="97"/>
      <c r="J143" s="97"/>
      <c r="K143" s="97"/>
      <c r="L143" s="98"/>
      <c r="M143" s="98"/>
      <c r="N143" s="98"/>
      <c r="O143" s="173"/>
      <c r="P143" s="27"/>
    </row>
    <row r="144" spans="1:5094" s="28" customFormat="1" x14ac:dyDescent="0.25">
      <c r="A144" s="162"/>
      <c r="B144" s="104"/>
      <c r="C144" s="102"/>
      <c r="D144" s="105"/>
      <c r="E144" s="105"/>
      <c r="F144" s="106"/>
      <c r="G144" s="107"/>
      <c r="H144" s="108"/>
      <c r="I144" s="97"/>
      <c r="J144" s="97"/>
      <c r="K144" s="97"/>
      <c r="L144" s="98"/>
      <c r="M144" s="98"/>
      <c r="N144" s="98"/>
      <c r="O144" s="173"/>
      <c r="P144" s="27"/>
    </row>
    <row r="145" spans="1:5094" s="29" customFormat="1" x14ac:dyDescent="0.25">
      <c r="A145" s="158" t="s">
        <v>65</v>
      </c>
      <c r="B145" s="102"/>
      <c r="C145" s="102"/>
      <c r="D145" s="109"/>
      <c r="E145" s="109"/>
      <c r="F145" s="110"/>
      <c r="G145" s="111"/>
      <c r="H145" s="112"/>
      <c r="I145" s="97"/>
      <c r="J145" s="103"/>
      <c r="K145" s="97"/>
      <c r="L145" s="98"/>
      <c r="M145" s="98"/>
      <c r="N145" s="98"/>
      <c r="O145" s="173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50"/>
      <c r="B146" s="351" t="s">
        <v>132</v>
      </c>
      <c r="C146" s="352"/>
      <c r="D146" s="353"/>
      <c r="E146" s="353"/>
      <c r="F146" s="354" t="s">
        <v>165</v>
      </c>
      <c r="G146" s="355">
        <f>SUM(G11)</f>
        <v>2.2520000000000001E-3</v>
      </c>
      <c r="H146" s="359"/>
      <c r="I146" s="357">
        <v>2873.79</v>
      </c>
      <c r="J146" s="357">
        <v>0.55000000000000004</v>
      </c>
      <c r="K146" s="357">
        <v>-0.55000000000000004</v>
      </c>
      <c r="L146" s="357">
        <f t="shared" ref="L146" si="29">SUM(I146:K146)</f>
        <v>2873.79</v>
      </c>
      <c r="M146" s="357">
        <f>SUM(I146)</f>
        <v>2873.79</v>
      </c>
      <c r="N146" s="357">
        <f>SUM(L146)</f>
        <v>2873.79</v>
      </c>
      <c r="O146" s="358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71"/>
      <c r="B147" s="81"/>
      <c r="C147" s="81"/>
      <c r="D147" s="128"/>
      <c r="E147" s="128"/>
      <c r="F147" s="128"/>
      <c r="G147" s="128"/>
      <c r="H147" s="129"/>
      <c r="I147" s="130"/>
      <c r="J147" s="130"/>
      <c r="K147" s="130"/>
      <c r="L147" s="130"/>
      <c r="M147" s="130"/>
      <c r="N147" s="130"/>
      <c r="O147" s="172"/>
      <c r="P147" s="155"/>
    </row>
    <row r="148" spans="1:5094" s="37" customFormat="1" x14ac:dyDescent="0.25">
      <c r="A148" s="171"/>
      <c r="B148" s="81"/>
      <c r="C148" s="81"/>
      <c r="D148" s="128"/>
      <c r="E148" s="128"/>
      <c r="F148" s="128"/>
      <c r="G148" s="128"/>
      <c r="H148" s="129"/>
      <c r="I148" s="130"/>
      <c r="J148" s="130"/>
      <c r="K148" s="130"/>
      <c r="L148" s="130"/>
      <c r="M148" s="130"/>
      <c r="N148" s="130"/>
      <c r="O148" s="172"/>
      <c r="P148" s="155"/>
    </row>
    <row r="149" spans="1:5094" s="29" customFormat="1" x14ac:dyDescent="0.25">
      <c r="A149" s="158" t="s">
        <v>66</v>
      </c>
      <c r="B149" s="87"/>
      <c r="C149" s="87"/>
      <c r="D149" s="89"/>
      <c r="E149" s="89"/>
      <c r="F149" s="90"/>
      <c r="G149" s="99"/>
      <c r="H149" s="92"/>
      <c r="I149" s="97"/>
      <c r="J149" s="103"/>
      <c r="K149" s="97"/>
      <c r="L149" s="94"/>
      <c r="M149" s="94"/>
      <c r="N149" s="94"/>
      <c r="O149" s="173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50"/>
      <c r="B150" s="351" t="s">
        <v>132</v>
      </c>
      <c r="C150" s="352"/>
      <c r="D150" s="353"/>
      <c r="E150" s="353"/>
      <c r="F150" s="354" t="s">
        <v>165</v>
      </c>
      <c r="G150" s="355">
        <f>SUM(G11)</f>
        <v>2.2520000000000001E-3</v>
      </c>
      <c r="H150" s="359"/>
      <c r="I150" s="357">
        <v>61908.480000000003</v>
      </c>
      <c r="J150" s="357">
        <v>11.84</v>
      </c>
      <c r="K150" s="357">
        <v>0</v>
      </c>
      <c r="L150" s="357">
        <f t="shared" ref="L150" si="30">SUM(I150:K150)</f>
        <v>61920.32</v>
      </c>
      <c r="M150" s="357">
        <f>SUM(I150)</f>
        <v>61908.480000000003</v>
      </c>
      <c r="N150" s="357">
        <f>SUM(L150)</f>
        <v>61920.32</v>
      </c>
      <c r="O150" s="358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78"/>
      <c r="B151" s="179"/>
      <c r="C151" s="179"/>
      <c r="D151" s="180"/>
      <c r="E151" s="179"/>
      <c r="F151" s="181"/>
      <c r="G151" s="181"/>
      <c r="H151" s="182" t="s">
        <v>92</v>
      </c>
      <c r="I151" s="183">
        <f>SUM(I32,I37,I44,I49,I53,I57,I61,I65,I69,I73,I77,I81,I87,I91,I95,I99,I103,I107,I111,I115,I119,I125,I129,I134,I138,I142,I146,I150)</f>
        <v>50266575.479999997</v>
      </c>
      <c r="J151" s="183">
        <f>SUM(J32,J37,J44,J49,J53,J57,J61,J65,J69,J73,J77,J81,J87,J91,J95,J99,J103,J107,J111,J115,J119,J125,J129,J134,J138,J142,J146,J150)</f>
        <v>6830725.21</v>
      </c>
      <c r="K151" s="183">
        <f>SUM(K32,K37,K44,K49,K53,K57,K61,K65,K69,K73,K77,K81,K87,K91,K95,K99,K103,K107,K111,K115,K119,K125,K129,K134,K138,K142,K146,K150)</f>
        <v>-8642176.9900000021</v>
      </c>
      <c r="L151" s="183">
        <f>SUM(I151:K151)</f>
        <v>48455123.699999996</v>
      </c>
      <c r="M151" s="183">
        <f>SUM(M32,M37,M44,M49,M53,M57,M61,M65,M69,M73,M77,M81,M87,M91,M95,M99,M103,M107,M111,M115,M119,M125,M129,M134,M138,M142,M146,M150)</f>
        <v>50273263.869999997</v>
      </c>
      <c r="N151" s="183">
        <f>SUM(N32,N37,N44,N49,N53,N57,N61,N65,N69,N73,N77,N81,N87,N91,N95,N99,N103,N107,N111,N115,N119,N125,N129,N134,N138,N142,N146,N150)</f>
        <v>48464111.489999987</v>
      </c>
      <c r="O151" s="184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5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97">
        <f>SUM(L44:L150,L37,L32)</f>
        <v>48455123.700000003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5">
    <mergeCell ref="C44:G44"/>
    <mergeCell ref="I4:J4"/>
    <mergeCell ref="I5:L5"/>
    <mergeCell ref="B33:D33"/>
    <mergeCell ref="B32:F32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2" formula="1"/>
    <ignoredError sqref="L13:L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232" t="s">
        <v>101</v>
      </c>
      <c r="B4" s="232"/>
      <c r="C4" s="232"/>
      <c r="D4" s="232"/>
      <c r="E4" s="232"/>
      <c r="F4" s="232"/>
      <c r="G4" s="232"/>
      <c r="H4" s="232"/>
      <c r="I4" s="232"/>
      <c r="J4" s="232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232" t="s">
        <v>170</v>
      </c>
      <c r="B5" s="232"/>
      <c r="C5" s="232"/>
      <c r="D5" s="232"/>
      <c r="E5" s="232"/>
      <c r="F5" s="232"/>
      <c r="G5" s="232"/>
      <c r="H5" s="232"/>
      <c r="I5" s="232"/>
      <c r="J5" s="232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232" t="s">
        <v>102</v>
      </c>
      <c r="B7" s="232"/>
      <c r="C7" s="232"/>
      <c r="D7" s="232"/>
      <c r="E7" s="232"/>
      <c r="F7" s="232"/>
      <c r="G7" s="232"/>
      <c r="H7" s="232"/>
      <c r="I7" s="232"/>
      <c r="J7" s="232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232" t="s">
        <v>103</v>
      </c>
      <c r="B8" s="232"/>
      <c r="C8" s="232"/>
      <c r="D8" s="232"/>
      <c r="E8" s="232"/>
      <c r="F8" s="232"/>
      <c r="G8" s="232"/>
      <c r="H8" s="232"/>
      <c r="I8" s="232"/>
      <c r="J8" s="232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232" t="s">
        <v>104</v>
      </c>
      <c r="B9" s="232"/>
      <c r="C9" s="232"/>
      <c r="D9" s="232"/>
      <c r="E9" s="232"/>
      <c r="F9" s="232"/>
      <c r="G9" s="232"/>
      <c r="H9" s="232"/>
      <c r="I9" s="232"/>
      <c r="J9" s="232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232" t="s">
        <v>116</v>
      </c>
      <c r="B11" s="232"/>
      <c r="C11" s="232"/>
      <c r="D11" s="232"/>
      <c r="E11" s="232"/>
      <c r="F11" s="232"/>
      <c r="G11" s="232"/>
      <c r="H11" s="232"/>
      <c r="I11" s="232"/>
      <c r="J11" s="232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232" t="s">
        <v>94</v>
      </c>
      <c r="B13" s="232"/>
      <c r="C13" s="232"/>
      <c r="D13" s="232"/>
      <c r="E13" s="232"/>
      <c r="F13" s="232"/>
      <c r="G13" s="232"/>
      <c r="H13" s="232"/>
      <c r="I13" s="232"/>
      <c r="J13" s="232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233" t="s">
        <v>95</v>
      </c>
      <c r="B14" s="233"/>
      <c r="C14" s="233"/>
      <c r="D14" s="233"/>
      <c r="E14" s="233"/>
      <c r="F14" s="233"/>
      <c r="G14" s="233"/>
      <c r="H14" s="233"/>
      <c r="I14" s="233"/>
      <c r="J14" s="233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233"/>
      <c r="B15" s="233"/>
      <c r="C15" s="233"/>
      <c r="D15" s="233"/>
      <c r="E15" s="233"/>
      <c r="F15" s="233"/>
      <c r="G15" s="233"/>
      <c r="H15" s="233"/>
      <c r="I15" s="233"/>
      <c r="J15" s="233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232" t="s">
        <v>96</v>
      </c>
      <c r="B17" s="232"/>
      <c r="C17" s="232"/>
      <c r="D17" s="232"/>
      <c r="E17" s="232"/>
      <c r="F17" s="232"/>
      <c r="G17" s="232"/>
      <c r="H17" s="232"/>
      <c r="I17" s="232"/>
      <c r="J17" s="232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236" t="s">
        <v>109</v>
      </c>
      <c r="B20" s="232"/>
      <c r="C20" s="232"/>
      <c r="D20" s="232"/>
      <c r="E20" s="232"/>
      <c r="F20" s="232"/>
      <c r="G20" s="232"/>
      <c r="H20" s="232"/>
      <c r="I20" s="232"/>
      <c r="J20" s="232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232" t="s">
        <v>114</v>
      </c>
      <c r="B22" s="232"/>
      <c r="C22" s="232"/>
      <c r="D22" s="232"/>
      <c r="E22" s="232"/>
      <c r="F22" s="232"/>
      <c r="G22" s="232"/>
      <c r="H22" s="232"/>
      <c r="I22" s="232"/>
      <c r="J22" s="232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232" t="s">
        <v>171</v>
      </c>
      <c r="B23" s="232"/>
      <c r="C23" s="232"/>
      <c r="D23" s="232"/>
      <c r="E23" s="232"/>
      <c r="F23" s="232"/>
      <c r="G23" s="232"/>
      <c r="H23" s="232"/>
      <c r="I23" s="232"/>
      <c r="J23" s="232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232" t="s">
        <v>115</v>
      </c>
      <c r="B24" s="232"/>
      <c r="C24" s="232"/>
      <c r="D24" s="232"/>
      <c r="E24" s="232"/>
      <c r="F24" s="232"/>
      <c r="G24" s="232"/>
      <c r="H24" s="232"/>
      <c r="I24" s="232"/>
      <c r="J24" s="232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232"/>
      <c r="B25" s="232"/>
      <c r="C25" s="232"/>
      <c r="D25" s="232"/>
      <c r="E25" s="232"/>
      <c r="F25" s="232"/>
      <c r="G25" s="232"/>
      <c r="H25" s="232"/>
      <c r="I25" s="232"/>
      <c r="J25" s="232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232" t="s">
        <v>107</v>
      </c>
      <c r="B26" s="232"/>
      <c r="C26" s="232"/>
      <c r="D26" s="232"/>
      <c r="E26" s="232"/>
      <c r="F26" s="232"/>
      <c r="G26" s="232"/>
      <c r="H26" s="232"/>
      <c r="I26" s="232"/>
      <c r="J26" s="232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232" t="s">
        <v>106</v>
      </c>
      <c r="B27" s="232"/>
      <c r="C27" s="232"/>
      <c r="D27" s="232"/>
      <c r="E27" s="232"/>
      <c r="F27" s="232"/>
      <c r="G27" s="232"/>
      <c r="H27" s="232"/>
      <c r="I27" s="232"/>
      <c r="J27" s="232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232" t="s">
        <v>108</v>
      </c>
      <c r="B28" s="232"/>
      <c r="C28" s="232"/>
      <c r="D28" s="232"/>
      <c r="E28" s="232"/>
      <c r="F28" s="232"/>
      <c r="G28" s="232"/>
      <c r="H28" s="232"/>
      <c r="I28" s="232"/>
      <c r="J28" s="232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232"/>
      <c r="B29" s="232"/>
      <c r="C29" s="232"/>
      <c r="D29" s="232"/>
      <c r="E29" s="232"/>
      <c r="F29" s="232"/>
      <c r="G29" s="232"/>
      <c r="H29" s="232"/>
      <c r="I29" s="232"/>
      <c r="J29" s="232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232"/>
      <c r="B30" s="232"/>
      <c r="C30" s="232"/>
      <c r="D30" s="232"/>
      <c r="E30" s="232"/>
      <c r="F30" s="232"/>
      <c r="G30" s="232"/>
      <c r="H30" s="232"/>
      <c r="I30" s="232"/>
      <c r="J30" s="232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232" t="s">
        <v>138</v>
      </c>
      <c r="B31" s="232"/>
      <c r="C31" s="232"/>
      <c r="D31" s="232"/>
      <c r="E31" s="232"/>
      <c r="F31" s="232"/>
      <c r="G31" s="232"/>
      <c r="H31" s="232"/>
      <c r="I31" s="232"/>
      <c r="J31" s="232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232"/>
      <c r="B33" s="232"/>
      <c r="C33" s="232"/>
      <c r="D33" s="232"/>
      <c r="E33" s="232"/>
      <c r="F33" s="232"/>
      <c r="G33" s="232"/>
      <c r="H33" s="232"/>
      <c r="I33" s="232"/>
      <c r="J33" s="232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232"/>
      <c r="B34" s="232"/>
      <c r="C34" s="232"/>
      <c r="D34" s="232"/>
      <c r="E34" s="232"/>
      <c r="F34" s="232"/>
      <c r="G34" s="232"/>
      <c r="H34" s="232"/>
      <c r="I34" s="232"/>
      <c r="J34" s="232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232"/>
      <c r="B35" s="232"/>
      <c r="C35" s="232"/>
      <c r="D35" s="232"/>
      <c r="E35" s="232"/>
      <c r="F35" s="232"/>
      <c r="G35" s="232"/>
      <c r="H35" s="232"/>
      <c r="I35" s="232"/>
      <c r="J35" s="232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233" t="s">
        <v>97</v>
      </c>
      <c r="B36" s="233"/>
      <c r="C36" s="233"/>
      <c r="D36" s="233"/>
      <c r="E36" s="233"/>
      <c r="F36" s="233"/>
      <c r="G36" s="233"/>
      <c r="H36" s="233"/>
      <c r="I36" s="233"/>
      <c r="J36" s="233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232" t="s">
        <v>105</v>
      </c>
      <c r="B37" s="232"/>
      <c r="C37" s="232"/>
      <c r="D37" s="232"/>
      <c r="E37" s="232"/>
      <c r="F37" s="232"/>
      <c r="G37" s="232"/>
      <c r="H37" s="232"/>
      <c r="I37" s="232"/>
      <c r="J37" s="232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233" t="s">
        <v>98</v>
      </c>
      <c r="B40" s="233"/>
      <c r="C40" s="233"/>
      <c r="D40" s="233"/>
      <c r="E40" s="233"/>
      <c r="F40" s="233"/>
      <c r="G40" s="233"/>
      <c r="H40" s="233"/>
      <c r="I40" s="233"/>
      <c r="J40" s="233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234" t="s">
        <v>160</v>
      </c>
      <c r="B41" s="234"/>
      <c r="C41" s="234"/>
      <c r="D41" s="234"/>
      <c r="E41" s="234"/>
      <c r="F41" s="234"/>
      <c r="G41" s="234"/>
      <c r="H41" s="234"/>
      <c r="I41" s="234"/>
      <c r="J41" s="234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232" t="s">
        <v>99</v>
      </c>
      <c r="B42" s="232"/>
      <c r="C42" s="232"/>
      <c r="D42" s="232"/>
      <c r="E42" s="232"/>
      <c r="F42" s="232"/>
      <c r="G42" s="232"/>
      <c r="H42" s="232"/>
      <c r="I42" s="232"/>
      <c r="J42" s="23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233" t="s">
        <v>98</v>
      </c>
      <c r="B45" s="233"/>
      <c r="C45" s="233"/>
      <c r="D45" s="233"/>
      <c r="E45" s="233"/>
      <c r="F45" s="233"/>
      <c r="G45" s="233"/>
      <c r="H45" s="233"/>
      <c r="I45" s="233"/>
      <c r="J45" s="233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234" t="s">
        <v>117</v>
      </c>
      <c r="B46" s="234"/>
      <c r="C46" s="234"/>
      <c r="D46" s="234"/>
      <c r="E46" s="234"/>
      <c r="F46" s="234"/>
      <c r="G46" s="234"/>
      <c r="H46" s="234"/>
      <c r="I46" s="234"/>
      <c r="J46" s="234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232" t="s">
        <v>100</v>
      </c>
      <c r="B47" s="232"/>
      <c r="C47" s="232"/>
      <c r="D47" s="232"/>
      <c r="E47" s="232"/>
      <c r="F47" s="232"/>
      <c r="G47" s="232"/>
      <c r="H47" s="232"/>
      <c r="I47" s="232"/>
      <c r="J47" s="23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2015-06-12T20:24:57Z</cp:lastPrinted>
  <dcterms:created xsi:type="dcterms:W3CDTF">1996-07-01T20:54:22Z</dcterms:created>
  <dcterms:modified xsi:type="dcterms:W3CDTF">2015-06-12T20:25:01Z</dcterms:modified>
</cp:coreProperties>
</file>