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80" windowWidth="4776" windowHeight="3132" tabRatio="272" activeTab="1"/>
  </bookViews>
  <sheets>
    <sheet name="Recap Sheet" sheetId="1" r:id="rId1"/>
    <sheet name="Report" sheetId="2" r:id="rId2"/>
    <sheet name="Market Comp" sheetId="3" r:id="rId3"/>
    <sheet name="Cover" sheetId="4" r:id="rId4"/>
    <sheet name="Gov Code" sheetId="5" r:id="rId5"/>
    <sheet name="Notes" sheetId="6" r:id="rId6"/>
    <sheet name="Sheet1" sheetId="7" r:id="rId7"/>
  </sheets>
  <definedNames>
    <definedName name="_xlnm.Print_Area" localSheetId="1">Report!$A$1:$J$107</definedName>
  </definedNames>
  <calcPr calcId="145621"/>
</workbook>
</file>

<file path=xl/calcChain.xml><?xml version="1.0" encoding="utf-8"?>
<calcChain xmlns="http://schemas.openxmlformats.org/spreadsheetml/2006/main">
  <c r="H30" i="2" l="1"/>
  <c r="L29" i="1" l="1"/>
  <c r="J27" i="1" l="1"/>
  <c r="L27" i="1" s="1"/>
  <c r="H27" i="1"/>
  <c r="I27" i="1"/>
  <c r="J5" i="2" l="1"/>
  <c r="H92" i="3" l="1"/>
  <c r="F92" i="3"/>
  <c r="H89" i="3"/>
  <c r="F89" i="3"/>
  <c r="H86" i="3"/>
  <c r="F86" i="3"/>
  <c r="H82" i="3"/>
  <c r="F82" i="3"/>
  <c r="H78" i="3"/>
  <c r="F78" i="3"/>
  <c r="H75" i="3"/>
  <c r="F75" i="3"/>
  <c r="H64" i="3"/>
  <c r="F64" i="3"/>
  <c r="H60" i="3"/>
  <c r="F60" i="3"/>
  <c r="H57" i="3"/>
  <c r="F57" i="3"/>
  <c r="H54" i="3"/>
  <c r="F54" i="3"/>
  <c r="H51" i="3"/>
  <c r="F51" i="3"/>
  <c r="H47" i="3"/>
  <c r="F47" i="3"/>
  <c r="H43" i="3"/>
  <c r="F43" i="3"/>
  <c r="H40" i="3"/>
  <c r="F40" i="3"/>
  <c r="H36" i="3"/>
  <c r="F36" i="3"/>
  <c r="H28" i="3"/>
  <c r="F28" i="3"/>
  <c r="G78" i="2"/>
  <c r="F78" i="2"/>
  <c r="E78" i="2"/>
  <c r="G101" i="2"/>
  <c r="F101" i="2"/>
  <c r="J103" i="2"/>
  <c r="L101" i="2"/>
  <c r="L73" i="2"/>
  <c r="L30" i="2"/>
  <c r="H101" i="2"/>
  <c r="J69" i="2"/>
  <c r="G30" i="2" l="1"/>
  <c r="E30" i="2"/>
  <c r="J23" i="2"/>
  <c r="J80" i="2" l="1"/>
  <c r="J82" i="2"/>
  <c r="J83" i="2"/>
  <c r="J85" i="2"/>
  <c r="J86" i="2"/>
  <c r="J87" i="2"/>
  <c r="J88" i="2"/>
  <c r="J89" i="2"/>
  <c r="J93" i="2"/>
  <c r="J95" i="2"/>
  <c r="J96" i="2"/>
  <c r="J98" i="2"/>
  <c r="J99" i="2"/>
  <c r="J100" i="2"/>
  <c r="J101" i="2"/>
  <c r="J79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60" i="2"/>
  <c r="J61" i="2"/>
  <c r="J62" i="2"/>
  <c r="J63" i="2"/>
  <c r="J64" i="2"/>
  <c r="J65" i="2"/>
  <c r="J66" i="2"/>
  <c r="J67" i="2"/>
  <c r="J68" i="2"/>
  <c r="J70" i="2"/>
  <c r="J71" i="2"/>
  <c r="J72" i="2"/>
  <c r="J38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4" i="2"/>
  <c r="J25" i="2"/>
  <c r="J26" i="2"/>
  <c r="J27" i="2"/>
  <c r="J28" i="2"/>
  <c r="J29" i="2"/>
  <c r="J4" i="2"/>
  <c r="F29" i="1"/>
  <c r="E27" i="1"/>
  <c r="D27" i="1"/>
  <c r="C27" i="1"/>
  <c r="B27" i="1"/>
  <c r="F25" i="1"/>
  <c r="F24" i="1"/>
  <c r="F23" i="1"/>
  <c r="F22" i="1"/>
  <c r="F21" i="1"/>
  <c r="F20" i="1"/>
  <c r="F19" i="1"/>
  <c r="F18" i="1"/>
  <c r="F17" i="1"/>
  <c r="F27" i="1" l="1"/>
  <c r="F16" i="1"/>
  <c r="F15" i="1"/>
  <c r="F14" i="1"/>
  <c r="F13" i="1"/>
  <c r="F12" i="1"/>
  <c r="F11" i="1"/>
  <c r="F10" i="1"/>
  <c r="J36" i="3"/>
  <c r="L28" i="3"/>
  <c r="J28" i="3"/>
  <c r="K30" i="2"/>
  <c r="J30" i="2" l="1"/>
  <c r="E101" i="2"/>
  <c r="K101" i="2"/>
  <c r="L23" i="1" l="1"/>
  <c r="L92" i="3"/>
  <c r="L89" i="3"/>
  <c r="L86" i="3"/>
  <c r="N86" i="3" s="1"/>
  <c r="L82" i="3"/>
  <c r="L78" i="3"/>
  <c r="L75" i="3"/>
  <c r="L64" i="3"/>
  <c r="L60" i="3"/>
  <c r="L57" i="3"/>
  <c r="L54" i="3"/>
  <c r="L51" i="3"/>
  <c r="L47" i="3"/>
  <c r="L43" i="3"/>
  <c r="L40" i="3"/>
  <c r="L36" i="3"/>
  <c r="J86" i="3"/>
  <c r="F30" i="2" l="1"/>
  <c r="J13" i="6" l="1"/>
  <c r="E9" i="6"/>
  <c r="D9" i="6"/>
  <c r="C9" i="6"/>
  <c r="N40" i="3"/>
  <c r="N47" i="3"/>
  <c r="N54" i="3"/>
  <c r="N57" i="3"/>
  <c r="N60" i="3"/>
  <c r="G24" i="1"/>
  <c r="G22" i="1"/>
  <c r="G21" i="1"/>
  <c r="G19" i="1"/>
  <c r="G18" i="1"/>
  <c r="G17" i="1"/>
  <c r="G15" i="1"/>
  <c r="G14" i="1"/>
  <c r="G10" i="1"/>
  <c r="K27" i="1"/>
  <c r="L10" i="1"/>
  <c r="N28" i="3"/>
  <c r="J82" i="3"/>
  <c r="J75" i="3"/>
  <c r="J78" i="3"/>
  <c r="J89" i="3"/>
  <c r="J92" i="3"/>
  <c r="N75" i="3"/>
  <c r="N78" i="3"/>
  <c r="N92" i="3"/>
  <c r="L12" i="1"/>
  <c r="J47" i="3"/>
  <c r="J64" i="3"/>
  <c r="J51" i="3"/>
  <c r="J40" i="3"/>
  <c r="L18" i="1"/>
  <c r="L19" i="1"/>
  <c r="L20" i="1"/>
  <c r="L21" i="1"/>
  <c r="L22" i="1"/>
  <c r="L24" i="1"/>
  <c r="L25" i="1"/>
  <c r="L15" i="1"/>
  <c r="L16" i="1"/>
  <c r="L17" i="1"/>
  <c r="L14" i="1"/>
  <c r="L11" i="1"/>
  <c r="L13" i="1"/>
  <c r="J43" i="3"/>
  <c r="J54" i="3"/>
  <c r="J57" i="3"/>
  <c r="J60" i="3"/>
  <c r="G11" i="1"/>
  <c r="G13" i="1"/>
  <c r="G16" i="1"/>
  <c r="G20" i="1"/>
  <c r="G25" i="1"/>
  <c r="N64" i="3" l="1"/>
  <c r="N89" i="3"/>
  <c r="N82" i="3"/>
  <c r="N51" i="3"/>
  <c r="N36" i="3"/>
  <c r="N43" i="3"/>
  <c r="G27" i="1"/>
  <c r="N94" i="3" l="1"/>
</calcChain>
</file>

<file path=xl/sharedStrings.xml><?xml version="1.0" encoding="utf-8"?>
<sst xmlns="http://schemas.openxmlformats.org/spreadsheetml/2006/main" count="510" uniqueCount="232">
  <si>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</si>
  <si>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</si>
  <si>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</si>
  <si>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</si>
  <si>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</si>
  <si>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</si>
  <si>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</si>
  <si>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</si>
  <si>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</si>
  <si>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</si>
  <si>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</si>
  <si>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</si>
  <si>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Certificate of Obligation 99</t>
  </si>
  <si>
    <t>DA Special</t>
  </si>
  <si>
    <t>Restricted Funds (JP)</t>
  </si>
  <si>
    <t>Self Insurance</t>
  </si>
  <si>
    <t>Employee Benefit</t>
  </si>
  <si>
    <t>Errors &amp; Omissions</t>
  </si>
  <si>
    <t>Sinking Funds</t>
  </si>
  <si>
    <t>All Other Funds</t>
  </si>
  <si>
    <t>Net Change</t>
  </si>
  <si>
    <t xml:space="preserve">        YTD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</si>
  <si>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</si>
  <si>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</si>
  <si>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</si>
  <si>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</si>
  <si>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</si>
  <si>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</si>
  <si>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</si>
  <si>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</si>
  <si>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</si>
  <si>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</si>
  <si>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</si>
  <si>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</si>
  <si>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</si>
  <si>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 xml:space="preserve">Value     </t>
  </si>
  <si>
    <t xml:space="preserve">Value    </t>
  </si>
  <si>
    <t>Interest</t>
  </si>
  <si>
    <t xml:space="preserve">         Interest</t>
  </si>
  <si>
    <t>General</t>
  </si>
  <si>
    <t>Certificate of Oblig. '99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</si>
  <si>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</si>
  <si>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</si>
  <si>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</si>
  <si>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</si>
  <si>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</si>
  <si>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>Sheriff-Bail Bond /Collateral</t>
  </si>
  <si>
    <t>DA Forf    -          Texpool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</si>
  <si>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</si>
  <si>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</si>
  <si>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</si>
  <si>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</si>
  <si>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</si>
  <si>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</si>
  <si>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</si>
  <si>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</si>
  <si>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</si>
  <si>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</si>
  <si>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</si>
  <si>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</si>
  <si>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</si>
  <si>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</si>
  <si>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</si>
  <si>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</si>
  <si>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</si>
  <si>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</si>
  <si>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</si>
  <si>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</si>
  <si>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</si>
  <si>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</si>
  <si>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</si>
  <si>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</si>
  <si>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</si>
  <si>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</si>
  <si>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</si>
  <si>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</si>
  <si>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Cert. of Obl. 99</t>
  </si>
  <si>
    <t>Total</t>
  </si>
  <si>
    <t>*Additions/Changes during</t>
  </si>
  <si>
    <t xml:space="preserve">  reporting period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</si>
  <si>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</si>
  <si>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</si>
  <si>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</si>
  <si>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</si>
  <si>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</si>
  <si>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</si>
  <si>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</si>
  <si>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</si>
  <si>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</si>
  <si>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</si>
  <si>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</si>
  <si>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Bridget McDowell, County Auditor</t>
  </si>
  <si>
    <t>Date Submitted</t>
  </si>
  <si>
    <t xml:space="preserve">YTD 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</si>
  <si>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</si>
  <si>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</si>
  <si>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</si>
  <si>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</si>
  <si>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</si>
  <si>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</si>
  <si>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Prosperity Bk CD</t>
  </si>
  <si>
    <t>1st Qtr</t>
  </si>
  <si>
    <t>14645795D</t>
  </si>
  <si>
    <t>14645796D</t>
  </si>
  <si>
    <t>Prosperity Bk          .30%</t>
  </si>
  <si>
    <t>Capital Construction</t>
  </si>
  <si>
    <t xml:space="preserve">BBVA Compass </t>
  </si>
  <si>
    <t>BBVA</t>
  </si>
  <si>
    <t>BBVA Compass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</si>
  <si>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</si>
  <si>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</si>
  <si>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</si>
  <si>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</si>
  <si>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Chuck Statler, County Commissioner</t>
  </si>
  <si>
    <t>FFIN Departmental Deposit</t>
  </si>
  <si>
    <t xml:space="preserve">FFIN Operations Deposit </t>
  </si>
  <si>
    <t>60688THRS</t>
  </si>
  <si>
    <t>WF Goldman CD</t>
  </si>
  <si>
    <t>38143A3M5</t>
  </si>
  <si>
    <t>WF BMW       CD</t>
  </si>
  <si>
    <t>05568P2S5</t>
  </si>
  <si>
    <t>WF Safra      CD</t>
  </si>
  <si>
    <t>78658ABL1</t>
  </si>
  <si>
    <t>14645843D</t>
  </si>
  <si>
    <t>14645844D</t>
  </si>
  <si>
    <t>WF Safra        CD   .50%</t>
  </si>
  <si>
    <t>WF BMW        CD   .70%</t>
  </si>
  <si>
    <t>WF Mizuho     CD    .40%</t>
  </si>
  <si>
    <t>WF Goldman  CD   .70%</t>
  </si>
  <si>
    <t>BBVA/TexPool/FFIN  Comm Corrections</t>
  </si>
  <si>
    <t xml:space="preserve">TxPool/BBVA </t>
  </si>
  <si>
    <t xml:space="preserve">       1. TexPool</t>
  </si>
  <si>
    <t xml:space="preserve">       2. CD</t>
  </si>
  <si>
    <t xml:space="preserve">       3 Agency</t>
  </si>
  <si>
    <t xml:space="preserve">       4 Commercial Paper</t>
  </si>
  <si>
    <t xml:space="preserve">    1. Texpool</t>
  </si>
  <si>
    <t xml:space="preserve">    2 .C.D</t>
  </si>
  <si>
    <t xml:space="preserve">    3. Agency</t>
  </si>
  <si>
    <t>WF (FHLMC)           .45%</t>
  </si>
  <si>
    <t>3134G4B23</t>
  </si>
  <si>
    <t xml:space="preserve">    4 Commercial Paper</t>
  </si>
  <si>
    <r>
      <t xml:space="preserve">First Financial          </t>
    </r>
    <r>
      <rPr>
        <sz val="7"/>
        <rFont val="Arial"/>
        <family val="2"/>
      </rPr>
      <t>.2430%</t>
    </r>
  </si>
  <si>
    <t>45528SQS8</t>
  </si>
  <si>
    <t>WF Indianapolic BND</t>
  </si>
  <si>
    <t>Treasury/Bonds</t>
  </si>
  <si>
    <t xml:space="preserve">     </t>
  </si>
  <si>
    <t>MARKET VALUE</t>
  </si>
  <si>
    <t>1st qtr</t>
  </si>
  <si>
    <t>2nd qtr</t>
  </si>
  <si>
    <t>3rd qtr</t>
  </si>
  <si>
    <t xml:space="preserve">2nd qtr changed </t>
  </si>
  <si>
    <t>536.93+</t>
  </si>
  <si>
    <t>3rd qtr changed</t>
  </si>
  <si>
    <t>517.34+</t>
  </si>
  <si>
    <t>YTD Interest Increased</t>
  </si>
  <si>
    <t>Treasury/</t>
  </si>
  <si>
    <t xml:space="preserve">First Fiancial Insterest from Operations and Departmental accounts substracted from "other funds" and added to </t>
  </si>
  <si>
    <t>TP/FFB interest totals</t>
  </si>
  <si>
    <t>FFB Departmental</t>
  </si>
  <si>
    <t>FFB Operations Dep</t>
  </si>
  <si>
    <t>FFB Oper Ck Fding</t>
  </si>
  <si>
    <r>
      <t>I</t>
    </r>
    <r>
      <rPr>
        <b/>
        <sz val="15"/>
        <rFont val="Arial"/>
        <family val="2"/>
      </rPr>
      <t>NTEREST ADJUSTMENT</t>
    </r>
  </si>
  <si>
    <t xml:space="preserve">For a few months we held money in FFB Operations Deposit Account.   Previous reports had the interest reported on a separate line.  </t>
  </si>
  <si>
    <t>The 4thQtr report adds that interest to the TP/FFB interest totals.</t>
  </si>
  <si>
    <t xml:space="preserve"> Money Mkt/FFB</t>
  </si>
  <si>
    <t xml:space="preserve"> AGENCY WAS CALLED </t>
  </si>
  <si>
    <t>33764JH81</t>
  </si>
  <si>
    <t>RJ (FB Puerto Rico).55%</t>
  </si>
  <si>
    <t>25811L5F2</t>
  </si>
  <si>
    <t>30246ACY2</t>
  </si>
  <si>
    <t>02006LCT8</t>
  </si>
  <si>
    <t>254671A59</t>
  </si>
  <si>
    <t>17669WEL5</t>
  </si>
  <si>
    <t>RJ (Doral BK)          .80%</t>
  </si>
  <si>
    <r>
      <t xml:space="preserve">WF </t>
    </r>
    <r>
      <rPr>
        <sz val="7"/>
        <rFont val="Arial"/>
        <family val="2"/>
      </rPr>
      <t xml:space="preserve">(F&amp;M Bk Clarksville)     </t>
    </r>
    <r>
      <rPr>
        <sz val="10"/>
        <rFont val="Arial"/>
        <family val="2"/>
      </rPr>
      <t>.50%</t>
    </r>
  </si>
  <si>
    <t>Prosperity Bk           .35%</t>
  </si>
  <si>
    <t>14645795E</t>
  </si>
  <si>
    <t>14645796E</t>
  </si>
  <si>
    <r>
      <t>WF</t>
    </r>
    <r>
      <rPr>
        <sz val="9"/>
        <rFont val="Arial"/>
        <family val="2"/>
      </rPr>
      <t xml:space="preserve"> (US AmeriBank)   </t>
    </r>
    <r>
      <rPr>
        <sz val="10"/>
        <rFont val="Arial"/>
        <family val="2"/>
      </rPr>
      <t>.55%</t>
    </r>
  </si>
  <si>
    <t>917312CB4</t>
  </si>
  <si>
    <t>WF (Key Bk Ohio)   .60%</t>
  </si>
  <si>
    <t>49306STA4</t>
  </si>
  <si>
    <t xml:space="preserve">  County Clerk</t>
  </si>
  <si>
    <t>Errors &amp; Ommissions</t>
  </si>
  <si>
    <t xml:space="preserve">  District Clerk</t>
  </si>
  <si>
    <t>Intrest To GF</t>
  </si>
  <si>
    <t>Interest from Other Funds/FFB</t>
  </si>
  <si>
    <t>RJ FB PR       CD</t>
  </si>
  <si>
    <t>RJ Doral        CD</t>
  </si>
  <si>
    <t>30246ZCY2</t>
  </si>
  <si>
    <t>WF F&amp;M BK  CD</t>
  </si>
  <si>
    <t>RJ Ally Bk     CD</t>
  </si>
  <si>
    <t>WF Citizens  CD</t>
  </si>
  <si>
    <t>RJ Discover CD</t>
  </si>
  <si>
    <t>WF Us AmBk CD</t>
  </si>
  <si>
    <t>WF Key Bk     CD</t>
  </si>
  <si>
    <t>Errors &amp; Omissions County Clk</t>
  </si>
  <si>
    <t>Errors &amp; Omissions Dist. Clk</t>
  </si>
  <si>
    <t>Errors &amp; Omissions Co Clk   *</t>
  </si>
  <si>
    <t>Errors &amp; Omissions Dist Clk *</t>
  </si>
  <si>
    <t>TexPool/BBVA/FFBInvestmnets</t>
  </si>
  <si>
    <r>
      <t xml:space="preserve">BBVA Compass     </t>
    </r>
    <r>
      <rPr>
        <sz val="7"/>
        <rFont val="Arial"/>
        <family val="2"/>
      </rPr>
      <t>.255</t>
    </r>
    <r>
      <rPr>
        <sz val="10"/>
        <rFont val="Arial"/>
        <family val="2"/>
      </rPr>
      <t>%</t>
    </r>
  </si>
  <si>
    <t>14645843E</t>
  </si>
  <si>
    <t>14645844E</t>
  </si>
  <si>
    <t>2nd Qtr</t>
  </si>
  <si>
    <r>
      <t>TexPool/FFB</t>
    </r>
    <r>
      <rPr>
        <sz val="7"/>
        <rFont val="Arial"/>
        <family val="2"/>
      </rPr>
      <t xml:space="preserve">TP.029%/FFB.288 </t>
    </r>
  </si>
  <si>
    <t>Prosperity Bk          .35%</t>
  </si>
  <si>
    <t xml:space="preserve">                                         </t>
  </si>
  <si>
    <t>3rd Qtr</t>
  </si>
  <si>
    <r>
      <t xml:space="preserve">TexPool                 </t>
    </r>
    <r>
      <rPr>
        <sz val="7"/>
        <rFont val="Arial"/>
        <family val="2"/>
      </rPr>
      <t xml:space="preserve"> .0284%</t>
    </r>
  </si>
  <si>
    <r>
      <t xml:space="preserve">BBVA Compass      </t>
    </r>
    <r>
      <rPr>
        <sz val="7"/>
        <rFont val="Arial"/>
        <family val="2"/>
      </rPr>
      <t>.251</t>
    </r>
    <r>
      <rPr>
        <sz val="10"/>
        <rFont val="Arial"/>
        <family val="2"/>
      </rPr>
      <t>%</t>
    </r>
  </si>
  <si>
    <t>RJ (FHLB)              .53%</t>
  </si>
  <si>
    <t>31301WE4</t>
  </si>
  <si>
    <t>Payroll Clearing                           $   319.09</t>
  </si>
  <si>
    <t>FFIN Departmental Deposit         $ 1,060.95</t>
  </si>
  <si>
    <t>Sheriff-Bail Bond Voucher           $      40.89</t>
  </si>
  <si>
    <r>
      <t xml:space="preserve">WF </t>
    </r>
    <r>
      <rPr>
        <sz val="7"/>
        <rFont val="Arial"/>
        <family val="2"/>
      </rPr>
      <t>I</t>
    </r>
    <r>
      <rPr>
        <sz val="8"/>
        <rFont val="Arial"/>
        <family val="2"/>
      </rPr>
      <t xml:space="preserve">ndianapolis BND   </t>
    </r>
    <r>
      <rPr>
        <sz val="10"/>
        <rFont val="Arial"/>
        <family val="2"/>
      </rPr>
      <t xml:space="preserve">  .90%</t>
    </r>
  </si>
  <si>
    <t>RJ (Discover Bk)      .75%</t>
  </si>
  <si>
    <t>RJ (Ally Bk)             .70%</t>
  </si>
  <si>
    <t>WF (Citizens St BK) .50%</t>
  </si>
  <si>
    <t>Restricted Fees (JP)                   $    236.44</t>
  </si>
  <si>
    <t>Unclaimed Property                     $       4.31</t>
  </si>
  <si>
    <t>State  &amp; Judicial Fees                  $     66.75</t>
  </si>
  <si>
    <t>FFIN Operations Checks Fund    $   303.94</t>
  </si>
  <si>
    <t>FFIN Operations Deposit             $     19.41</t>
  </si>
  <si>
    <t>Total Intr. from other funds         $   2,051.78</t>
  </si>
  <si>
    <r>
      <t xml:space="preserve">TP Intr.                                </t>
    </r>
    <r>
      <rPr>
        <b/>
        <u/>
        <sz val="6"/>
        <rFont val="Arial"/>
        <family val="2"/>
      </rPr>
      <t>+     $   5,404.41</t>
    </r>
  </si>
  <si>
    <t xml:space="preserve">           TOTAL                             $   7,456.19</t>
  </si>
  <si>
    <t>FFB</t>
  </si>
  <si>
    <t>RJ (FHLB)</t>
  </si>
  <si>
    <t>05/27/206</t>
  </si>
  <si>
    <r>
      <t>FFB(</t>
    </r>
    <r>
      <rPr>
        <sz val="7"/>
        <rFont val="Arial"/>
        <family val="2"/>
      </rPr>
      <t>May 2014 moved TP to FFB)</t>
    </r>
    <r>
      <rPr>
        <sz val="7"/>
        <rFont val="Arial"/>
        <family val="2"/>
      </rPr>
      <t>.2250%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</si>
</sst>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0.0000%"/>
    <numFmt numFmtId="170" formatCode="[$-409]mmm\-yy;@"/>
  </numFmts>
  <fonts count="2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7"/>
      <color indexed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9"/>
      <name val="Arial"/>
      <family val="2"/>
    </font>
    <font>
      <u/>
      <sz val="7"/>
      <name val="Arial"/>
      <family val="2"/>
    </font>
    <font>
      <b/>
      <sz val="6"/>
      <name val="Arial"/>
      <family val="2"/>
    </font>
    <font>
      <b/>
      <u/>
      <sz val="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5" fillId="0" borderId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ill="0" applyBorder="0" applyAlignment="0" applyProtection="0"/>
    <xf numFmtId="44" fontId="15" fillId="0" borderId="0" applyFont="0" applyFill="0" applyBorder="0" applyAlignment="0" applyProtection="0"/>
    <xf numFmtId="0" fontId="1" fillId="0" borderId="0"/>
    <xf numFmtId="0" fontId="1" fillId="0" borderId="0"/>
  </cellStyleXfs>
  <cellXfs count="199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164" fontId="0" fillId="0" borderId="0" xfId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/>
    <xf numFmtId="0" fontId="2" fillId="0" borderId="0" xfId="0" applyFont="1" applyAlignment="1"/>
    <xf numFmtId="0" fontId="2" fillId="0" borderId="0" xfId="0" applyFont="1" applyAlignment="1">
      <alignment horizontal="right"/>
    </xf>
    <xf numFmtId="4" fontId="2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4" fontId="2" fillId="0" borderId="1" xfId="1" applyNumberFormat="1" applyFont="1" applyFill="1" applyBorder="1" applyAlignment="1" applyProtection="1"/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164" fontId="0" fillId="0" borderId="3" xfId="1" applyFont="1" applyFill="1" applyBorder="1" applyAlignment="1" applyProtection="1"/>
    <xf numFmtId="0" fontId="6" fillId="2" borderId="0" xfId="0" applyFont="1" applyFill="1"/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164" fontId="4" fillId="2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4" fontId="4" fillId="0" borderId="0" xfId="1" applyNumberFormat="1" applyFont="1" applyFill="1" applyBorder="1" applyAlignment="1" applyProtection="1"/>
    <xf numFmtId="0" fontId="4" fillId="0" borderId="0" xfId="0" applyFont="1" applyAlignment="1">
      <alignment horizontal="right"/>
    </xf>
    <xf numFmtId="164" fontId="4" fillId="0" borderId="1" xfId="1" applyFont="1" applyFill="1" applyBorder="1" applyAlignment="1" applyProtection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166" fontId="3" fillId="0" borderId="0" xfId="1" applyNumberFormat="1" applyFont="1" applyFill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7" fillId="0" borderId="0" xfId="1" applyNumberFormat="1" applyFont="1" applyFill="1" applyBorder="1" applyAlignment="1" applyProtection="1"/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horizontal="right"/>
    </xf>
    <xf numFmtId="169" fontId="14" fillId="0" borderId="0" xfId="6" applyNumberFormat="1" applyFont="1" applyFill="1" applyBorder="1" applyAlignment="1">
      <alignment horizontal="center"/>
    </xf>
    <xf numFmtId="4" fontId="0" fillId="0" borderId="0" xfId="0" applyNumberFormat="1" applyFont="1" applyFill="1"/>
    <xf numFmtId="0" fontId="5" fillId="0" borderId="0" xfId="0" applyFont="1" applyFill="1" applyAlignment="1">
      <alignment horizontal="right"/>
    </xf>
    <xf numFmtId="14" fontId="0" fillId="0" borderId="0" xfId="0" applyNumberFormat="1" applyFont="1" applyFill="1" applyAlignment="1">
      <alignment horizontal="right"/>
    </xf>
    <xf numFmtId="0" fontId="2" fillId="0" borderId="0" xfId="0" applyFont="1" applyFill="1"/>
    <xf numFmtId="0" fontId="0" fillId="0" borderId="0" xfId="0" applyFont="1" applyFill="1"/>
    <xf numFmtId="0" fontId="8" fillId="0" borderId="0" xfId="0" applyFont="1" applyFill="1" applyBorder="1" applyAlignment="1">
      <alignment horizontal="center"/>
    </xf>
    <xf numFmtId="4" fontId="4" fillId="4" borderId="0" xfId="1" applyNumberFormat="1" applyFont="1" applyFill="1" applyBorder="1" applyAlignment="1" applyProtection="1">
      <alignment horizontal="right"/>
    </xf>
    <xf numFmtId="4" fontId="4" fillId="4" borderId="0" xfId="1" applyNumberFormat="1" applyFont="1" applyFill="1" applyBorder="1" applyAlignment="1" applyProtection="1"/>
    <xf numFmtId="0" fontId="2" fillId="0" borderId="0" xfId="0" applyFont="1" applyFill="1" applyAlignment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/>
    <xf numFmtId="0" fontId="2" fillId="0" borderId="0" xfId="0" applyFont="1" applyFill="1" applyBorder="1"/>
    <xf numFmtId="0" fontId="16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4" fontId="16" fillId="0" borderId="0" xfId="1" applyNumberFormat="1" applyFont="1" applyFill="1" applyBorder="1" applyAlignment="1" applyProtection="1"/>
    <xf numFmtId="164" fontId="16" fillId="0" borderId="0" xfId="1" applyFont="1" applyFill="1" applyBorder="1" applyAlignment="1" applyProtection="1"/>
    <xf numFmtId="4" fontId="0" fillId="0" borderId="4" xfId="1" applyNumberFormat="1" applyFont="1" applyFill="1" applyBorder="1" applyAlignment="1" applyProtection="1">
      <alignment horizontal="right"/>
    </xf>
    <xf numFmtId="164" fontId="1" fillId="0" borderId="0" xfId="1" applyFont="1" applyFill="1" applyBorder="1" applyAlignment="1" applyProtection="1"/>
    <xf numFmtId="164" fontId="4" fillId="0" borderId="5" xfId="1" applyFont="1" applyFill="1" applyBorder="1" applyAlignment="1" applyProtection="1"/>
    <xf numFmtId="4" fontId="5" fillId="0" borderId="5" xfId="1" applyNumberFormat="1" applyFont="1" applyFill="1" applyBorder="1" applyAlignment="1" applyProtection="1"/>
    <xf numFmtId="4" fontId="16" fillId="0" borderId="6" xfId="1" applyNumberFormat="1" applyFont="1" applyFill="1" applyBorder="1" applyAlignment="1" applyProtection="1"/>
    <xf numFmtId="164" fontId="16" fillId="0" borderId="6" xfId="1" applyFont="1" applyFill="1" applyBorder="1" applyAlignment="1" applyProtection="1"/>
    <xf numFmtId="164" fontId="1" fillId="0" borderId="6" xfId="1" applyFont="1" applyFill="1" applyBorder="1" applyAlignment="1" applyProtection="1"/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170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>
      <alignment horizontal="left"/>
    </xf>
    <xf numFmtId="164" fontId="7" fillId="5" borderId="0" xfId="1" applyFont="1" applyFill="1" applyBorder="1" applyAlignment="1" applyProtection="1"/>
    <xf numFmtId="0" fontId="7" fillId="5" borderId="0" xfId="0" applyFont="1" applyFill="1" applyAlignment="1">
      <alignment horizontal="left"/>
    </xf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0" fontId="0" fillId="0" borderId="0" xfId="0" applyBorder="1" applyAlignment="1"/>
    <xf numFmtId="39" fontId="15" fillId="2" borderId="0" xfId="3" applyNumberFormat="1" applyFill="1" applyBorder="1" applyAlignment="1" applyProtection="1">
      <alignment horizontal="center"/>
    </xf>
    <xf numFmtId="39" fontId="15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5" borderId="0" xfId="3" applyFont="1" applyFill="1" applyBorder="1" applyAlignment="1" applyProtection="1">
      <alignment horizontal="center"/>
    </xf>
    <xf numFmtId="165" fontId="2" fillId="5" borderId="0" xfId="3" applyFont="1" applyFill="1" applyBorder="1" applyAlignment="1" applyProtection="1">
      <alignment horizontal="right"/>
    </xf>
    <xf numFmtId="165" fontId="2" fillId="2" borderId="0" xfId="3" applyFont="1" applyFill="1" applyBorder="1" applyAlignment="1" applyProtection="1">
      <alignment horizontal="center"/>
    </xf>
    <xf numFmtId="165" fontId="2" fillId="0" borderId="0" xfId="3" applyFont="1" applyFill="1" applyBorder="1"/>
    <xf numFmtId="165" fontId="2" fillId="0" borderId="0" xfId="3" applyFont="1" applyFill="1"/>
    <xf numFmtId="164" fontId="15" fillId="0" borderId="0" xfId="1" applyFont="1" applyFill="1" applyBorder="1" applyAlignment="1" applyProtection="1">
      <alignment horizontal="right"/>
    </xf>
    <xf numFmtId="164" fontId="16" fillId="0" borderId="6" xfId="1" applyFont="1" applyFill="1" applyBorder="1" applyAlignment="1" applyProtection="1">
      <alignment horizontal="right"/>
    </xf>
    <xf numFmtId="164" fontId="16" fillId="0" borderId="0" xfId="1" applyFont="1" applyFill="1" applyBorder="1" applyAlignment="1" applyProtection="1">
      <alignment horizontal="right"/>
    </xf>
    <xf numFmtId="4" fontId="0" fillId="0" borderId="0" xfId="0" applyNumberFormat="1" applyFont="1" applyFill="1" applyAlignment="1">
      <alignment horizontal="right"/>
    </xf>
    <xf numFmtId="164" fontId="1" fillId="0" borderId="0" xfId="1" applyFont="1" applyFill="1" applyBorder="1" applyAlignment="1" applyProtection="1">
      <alignment horizontal="right"/>
    </xf>
    <xf numFmtId="164" fontId="4" fillId="0" borderId="0" xfId="1" applyFont="1" applyFill="1" applyBorder="1" applyAlignment="1" applyProtection="1">
      <alignment horizontal="right"/>
    </xf>
    <xf numFmtId="164" fontId="5" fillId="0" borderId="5" xfId="1" applyFont="1" applyFill="1" applyBorder="1" applyAlignment="1" applyProtection="1">
      <alignment horizontal="right"/>
    </xf>
    <xf numFmtId="164" fontId="0" fillId="0" borderId="0" xfId="1" applyNumberFormat="1" applyFont="1" applyFill="1" applyBorder="1" applyAlignment="1" applyProtection="1">
      <alignment horizontal="right"/>
    </xf>
    <xf numFmtId="164" fontId="0" fillId="0" borderId="7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7" fillId="0" borderId="8" xfId="0" applyFont="1" applyBorder="1"/>
    <xf numFmtId="0" fontId="17" fillId="0" borderId="0" xfId="0" applyFont="1" applyFill="1"/>
    <xf numFmtId="0" fontId="0" fillId="0" borderId="0" xfId="0" applyFill="1" applyBorder="1" applyAlignment="1">
      <alignment horizontal="center"/>
    </xf>
    <xf numFmtId="0" fontId="18" fillId="2" borderId="0" xfId="0" applyFont="1" applyFill="1" applyBorder="1"/>
    <xf numFmtId="164" fontId="18" fillId="2" borderId="0" xfId="1" applyFont="1" applyFill="1" applyBorder="1" applyAlignment="1" applyProtection="1"/>
    <xf numFmtId="164" fontId="18" fillId="3" borderId="0" xfId="1" applyNumberFormat="1" applyFont="1" applyFill="1" applyBorder="1" applyAlignment="1" applyProtection="1"/>
    <xf numFmtId="16" fontId="18" fillId="2" borderId="0" xfId="1" applyNumberFormat="1" applyFont="1" applyFill="1" applyBorder="1" applyAlignment="1" applyProtection="1">
      <alignment horizontal="center"/>
    </xf>
    <xf numFmtId="164" fontId="18" fillId="2" borderId="0" xfId="1" applyFont="1" applyFill="1" applyBorder="1" applyAlignment="1" applyProtection="1">
      <alignment horizontal="center"/>
    </xf>
    <xf numFmtId="164" fontId="0" fillId="0" borderId="0" xfId="0" applyNumberFormat="1" applyFont="1" applyFill="1"/>
    <xf numFmtId="164" fontId="0" fillId="0" borderId="0" xfId="0" applyNumberFormat="1" applyFont="1"/>
    <xf numFmtId="164" fontId="0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164" fontId="5" fillId="0" borderId="0" xfId="1" applyFont="1" applyFill="1" applyBorder="1" applyAlignment="1" applyProtection="1">
      <alignment horizontal="right"/>
    </xf>
    <xf numFmtId="0" fontId="4" fillId="7" borderId="0" xfId="0" applyFont="1" applyFill="1" applyAlignment="1">
      <alignment horizontal="left"/>
    </xf>
    <xf numFmtId="0" fontId="20" fillId="7" borderId="0" xfId="0" applyFont="1" applyFill="1" applyAlignment="1">
      <alignment horizontal="left"/>
    </xf>
    <xf numFmtId="0" fontId="21" fillId="7" borderId="0" xfId="0" applyFont="1" applyFill="1"/>
    <xf numFmtId="164" fontId="15" fillId="7" borderId="0" xfId="1" applyFont="1" applyFill="1" applyBorder="1" applyAlignment="1" applyProtection="1">
      <alignment horizontal="right"/>
    </xf>
    <xf numFmtId="0" fontId="19" fillId="7" borderId="0" xfId="0" applyFont="1" applyFill="1" applyAlignment="1">
      <alignment horizontal="left"/>
    </xf>
    <xf numFmtId="164" fontId="16" fillId="0" borderId="6" xfId="0" applyNumberFormat="1" applyFont="1" applyFill="1" applyBorder="1"/>
    <xf numFmtId="0" fontId="5" fillId="0" borderId="0" xfId="0" applyFont="1" applyFill="1"/>
    <xf numFmtId="14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Border="1" applyAlignment="1">
      <alignment horizontal="right"/>
    </xf>
    <xf numFmtId="164" fontId="0" fillId="0" borderId="5" xfId="1" applyFont="1" applyFill="1" applyBorder="1" applyAlignment="1" applyProtection="1"/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Normal_Report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90784"/>
        <c:axId val="94792320"/>
      </c:barChart>
      <c:catAx>
        <c:axId val="94790784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792320"/>
        <c:crosses val="autoZero"/>
        <c:auto val="1"/>
        <c:lblAlgn val="ctr"/>
        <c:lblOffset val="100"/>
        <c:tickMarkSkip val="1"/>
        <c:noMultiLvlLbl val="0"/>
      </c:catAx>
      <c:valAx>
        <c:axId val="94792320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790784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37356533.169999987</c:v>
                </c:pt>
                <c:pt idx="1">
                  <c:v>7058056.9000000004</c:v>
                </c:pt>
                <c:pt idx="2">
                  <c:v>2326507.2000000002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</a:t>
            </a:r>
            <a:r>
              <a:rPr lang="en-US" sz="1200" baseline="0"/>
              <a:t> of Market Value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449890638670166"/>
          <c:y val="0.22070282881306502"/>
          <c:w val="0.40640660542432194"/>
          <c:h val="0.67734434237386998"/>
        </c:manualLayout>
      </c:layout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Sheet'!$B$27:$E$27</c:f>
              <c:numCache>
                <c:formatCode>_(* #,##0.00_);_(* \(#,##0.00\);_(* \-??_);_(@_)</c:formatCode>
                <c:ptCount val="4"/>
                <c:pt idx="0">
                  <c:v>46031744.38000001</c:v>
                </c:pt>
                <c:pt idx="1">
                  <c:v>6730470.8200000003</c:v>
                </c:pt>
                <c:pt idx="2">
                  <c:v>331200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9347581552305966"/>
          <c:y val="0.36080457232565555"/>
          <c:w val="9.3769082436124057E-2"/>
          <c:h val="0.4506645080579880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38100</xdr:rowOff>
    </xdr:from>
    <xdr:to>
      <xdr:col>1</xdr:col>
      <xdr:colOff>0</xdr:colOff>
      <xdr:row>29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29</xdr:row>
      <xdr:rowOff>51435</xdr:rowOff>
    </xdr:from>
    <xdr:to>
      <xdr:col>10</xdr:col>
      <xdr:colOff>228600</xdr:colOff>
      <xdr:row>41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29</xdr:row>
      <xdr:rowOff>60960</xdr:rowOff>
    </xdr:from>
    <xdr:to>
      <xdr:col>10</xdr:col>
      <xdr:colOff>236220</xdr:colOff>
      <xdr:row>41</xdr:row>
      <xdr:rowOff>22860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29</xdr:row>
      <xdr:rowOff>0</xdr:rowOff>
    </xdr:from>
    <xdr:to>
      <xdr:col>4</xdr:col>
      <xdr:colOff>68580</xdr:colOff>
      <xdr:row>41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L30" sqref="L30"/>
    </sheetView>
  </sheetViews>
  <sheetFormatPr defaultRowHeight="13.2" x14ac:dyDescent="0.25"/>
  <cols>
    <col min="1" max="1" width="25.6640625" customWidth="1"/>
    <col min="2" max="2" width="16.33203125" style="1" bestFit="1" customWidth="1"/>
    <col min="3" max="3" width="14.5546875" style="1" customWidth="1"/>
    <col min="4" max="4" width="15.5546875" style="2" customWidth="1"/>
    <col min="5" max="5" width="13.6640625" style="1" bestFit="1" customWidth="1"/>
    <col min="6" max="6" width="14.6640625" style="1" customWidth="1"/>
    <col min="7" max="7" width="2.44140625" style="3" customWidth="1"/>
    <col min="8" max="8" width="15.109375" style="3" customWidth="1"/>
    <col min="9" max="9" width="14.6640625" style="3" customWidth="1"/>
    <col min="10" max="10" width="14.44140625" style="3" customWidth="1"/>
    <col min="11" max="11" width="13.44140625" style="3" customWidth="1"/>
    <col min="12" max="12" width="15.109375" style="3" customWidth="1"/>
  </cols>
  <sheetData>
    <row r="1" spans="1:12" s="4" customFormat="1" x14ac:dyDescent="0.25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5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5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5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79" customFormat="1" ht="19.2" x14ac:dyDescent="0.35">
      <c r="B5" s="180"/>
      <c r="C5" s="180"/>
      <c r="D5" s="183" t="s">
        <v>146</v>
      </c>
      <c r="E5" s="180"/>
      <c r="F5" s="180"/>
      <c r="G5" s="181"/>
      <c r="H5" s="180"/>
      <c r="I5" s="180"/>
      <c r="J5" s="182" t="s">
        <v>146</v>
      </c>
      <c r="K5" s="180"/>
      <c r="L5" s="180"/>
    </row>
    <row r="6" spans="1:12" s="11" customFormat="1" x14ac:dyDescent="0.25">
      <c r="B6" s="3"/>
      <c r="C6" s="3"/>
      <c r="D6" s="12">
        <v>41699</v>
      </c>
      <c r="E6" s="3"/>
      <c r="F6" s="3"/>
      <c r="G6" s="10"/>
      <c r="H6" s="3"/>
      <c r="I6" s="3"/>
      <c r="J6" s="12">
        <v>41791</v>
      </c>
      <c r="K6" s="3"/>
      <c r="L6" s="3"/>
    </row>
    <row r="7" spans="1:12" x14ac:dyDescent="0.25">
      <c r="B7" s="3"/>
      <c r="C7" s="3"/>
      <c r="D7" s="13"/>
      <c r="E7" s="3"/>
      <c r="F7" s="3"/>
      <c r="G7" s="10"/>
      <c r="H7" s="13"/>
      <c r="J7" s="13"/>
    </row>
    <row r="8" spans="1:12" x14ac:dyDescent="0.25">
      <c r="B8" s="174" t="s">
        <v>130</v>
      </c>
      <c r="C8" s="13" t="s">
        <v>1</v>
      </c>
      <c r="D8" s="13" t="s">
        <v>2</v>
      </c>
      <c r="E8" s="3"/>
      <c r="F8" s="3"/>
      <c r="G8" s="10"/>
      <c r="H8" s="174" t="s">
        <v>130</v>
      </c>
      <c r="I8" s="13" t="s">
        <v>1</v>
      </c>
      <c r="J8" s="13" t="s">
        <v>2</v>
      </c>
    </row>
    <row r="9" spans="1:12" s="16" customFormat="1" x14ac:dyDescent="0.25">
      <c r="A9" s="14"/>
      <c r="B9" s="176" t="s">
        <v>164</v>
      </c>
      <c r="C9" s="15" t="s">
        <v>3</v>
      </c>
      <c r="D9" s="15" t="s">
        <v>155</v>
      </c>
      <c r="E9" s="15" t="s">
        <v>4</v>
      </c>
      <c r="F9" s="15" t="s">
        <v>5</v>
      </c>
      <c r="G9" s="10"/>
      <c r="H9" s="176" t="s">
        <v>164</v>
      </c>
      <c r="I9" s="15" t="s">
        <v>3</v>
      </c>
      <c r="J9" s="15" t="s">
        <v>144</v>
      </c>
      <c r="K9" s="15" t="s">
        <v>4</v>
      </c>
      <c r="L9" s="15" t="s">
        <v>5</v>
      </c>
    </row>
    <row r="10" spans="1:12" s="17" customFormat="1" x14ac:dyDescent="0.25">
      <c r="A10" s="17" t="s">
        <v>6</v>
      </c>
      <c r="B10" s="173">
        <v>27650799.219999999</v>
      </c>
      <c r="C10" s="18">
        <v>6730470.8200000003</v>
      </c>
      <c r="D10" s="18">
        <v>331200</v>
      </c>
      <c r="E10" s="18">
        <v>0</v>
      </c>
      <c r="F10" s="18">
        <f>SUM(B10:E10)</f>
        <v>34712470.039999999</v>
      </c>
      <c r="G10" s="19">
        <f t="shared" ref="G10:G25" si="0">SUM(C10:F10)</f>
        <v>41774140.859999999</v>
      </c>
      <c r="H10" s="173">
        <v>19799365.25</v>
      </c>
      <c r="I10" s="18">
        <v>7058056.9000000004</v>
      </c>
      <c r="J10" s="18">
        <v>2326507.2000000002</v>
      </c>
      <c r="K10" s="18">
        <v>0</v>
      </c>
      <c r="L10" s="18">
        <f>SUM(H10:K10)</f>
        <v>29183929.349999998</v>
      </c>
    </row>
    <row r="11" spans="1:12" s="17" customFormat="1" x14ac:dyDescent="0.25">
      <c r="A11" s="17" t="s">
        <v>7</v>
      </c>
      <c r="B11" s="18">
        <v>1194911.17</v>
      </c>
      <c r="C11" s="18"/>
      <c r="D11" s="18"/>
      <c r="E11" s="18"/>
      <c r="F11" s="18">
        <f t="shared" ref="F11" si="1">SUM(B11:E11)</f>
        <v>1194911.17</v>
      </c>
      <c r="G11" s="19">
        <f t="shared" si="0"/>
        <v>1194911.17</v>
      </c>
      <c r="H11" s="18">
        <v>1195633.04</v>
      </c>
      <c r="I11" s="18"/>
      <c r="J11" s="18"/>
      <c r="K11" s="18"/>
      <c r="L11" s="18">
        <f t="shared" ref="L11:L25" si="2">SUM(H11:K11)</f>
        <v>1195633.04</v>
      </c>
    </row>
    <row r="12" spans="1:12" s="17" customFormat="1" x14ac:dyDescent="0.25">
      <c r="A12" s="17" t="s">
        <v>105</v>
      </c>
      <c r="B12" s="18">
        <v>888422.9</v>
      </c>
      <c r="C12" s="18"/>
      <c r="D12" s="18"/>
      <c r="E12" s="18"/>
      <c r="F12" s="18">
        <f>SUM(B12:E12)</f>
        <v>888422.9</v>
      </c>
      <c r="G12" s="19"/>
      <c r="H12" s="18">
        <v>762065.52</v>
      </c>
      <c r="I12" s="18"/>
      <c r="J12" s="18"/>
      <c r="K12" s="18"/>
      <c r="L12" s="18">
        <f>SUM(H12:K12)</f>
        <v>762065.52</v>
      </c>
    </row>
    <row r="13" spans="1:12" s="17" customFormat="1" x14ac:dyDescent="0.25">
      <c r="A13" s="17" t="s">
        <v>8</v>
      </c>
      <c r="B13" s="18">
        <v>12532.36</v>
      </c>
      <c r="C13" s="18"/>
      <c r="D13" s="18"/>
      <c r="E13" s="18"/>
      <c r="F13" s="18">
        <f t="shared" ref="F13:F25" si="3">SUM(B13:E13)</f>
        <v>12532.36</v>
      </c>
      <c r="G13" s="19">
        <f t="shared" si="0"/>
        <v>12532.36</v>
      </c>
      <c r="H13" s="18">
        <v>12537.49</v>
      </c>
      <c r="I13" s="18"/>
      <c r="J13" s="18"/>
      <c r="K13" s="18"/>
      <c r="L13" s="18">
        <f t="shared" si="2"/>
        <v>12537.49</v>
      </c>
    </row>
    <row r="14" spans="1:12" s="17" customFormat="1" x14ac:dyDescent="0.25">
      <c r="A14" s="17" t="s">
        <v>9</v>
      </c>
      <c r="B14" s="20">
        <v>2351855.85</v>
      </c>
      <c r="C14" s="18"/>
      <c r="D14" s="20"/>
      <c r="E14" s="18"/>
      <c r="F14" s="18">
        <f t="shared" si="3"/>
        <v>2351855.85</v>
      </c>
      <c r="G14" s="19">
        <f t="shared" si="0"/>
        <v>2351855.85</v>
      </c>
      <c r="H14" s="20">
        <v>2400694.61</v>
      </c>
      <c r="I14" s="18"/>
      <c r="J14" s="20"/>
      <c r="K14" s="18"/>
      <c r="L14" s="18">
        <f t="shared" si="2"/>
        <v>2400694.61</v>
      </c>
    </row>
    <row r="15" spans="1:12" s="17" customFormat="1" x14ac:dyDescent="0.25">
      <c r="A15" s="17" t="s">
        <v>10</v>
      </c>
      <c r="B15" s="18">
        <v>1241859.3400000001</v>
      </c>
      <c r="C15" s="18"/>
      <c r="D15" s="18"/>
      <c r="E15" s="18"/>
      <c r="F15" s="18">
        <f t="shared" si="3"/>
        <v>1241859.3400000001</v>
      </c>
      <c r="G15" s="19">
        <f t="shared" si="0"/>
        <v>1241859.3400000001</v>
      </c>
      <c r="H15" s="18">
        <v>1147898.58</v>
      </c>
      <c r="I15" s="18"/>
      <c r="J15" s="18"/>
      <c r="K15" s="18"/>
      <c r="L15" s="18">
        <f t="shared" si="2"/>
        <v>1147898.58</v>
      </c>
    </row>
    <row r="16" spans="1:12" s="17" customFormat="1" x14ac:dyDescent="0.25">
      <c r="A16" s="17" t="s">
        <v>11</v>
      </c>
      <c r="B16" s="18">
        <v>450725.4</v>
      </c>
      <c r="C16" s="18"/>
      <c r="D16" s="18"/>
      <c r="E16" s="18"/>
      <c r="F16" s="18">
        <f t="shared" si="3"/>
        <v>450725.4</v>
      </c>
      <c r="G16" s="19">
        <f t="shared" si="0"/>
        <v>450725.4</v>
      </c>
      <c r="H16" s="18">
        <v>509013.08</v>
      </c>
      <c r="I16" s="18"/>
      <c r="J16" s="18"/>
      <c r="K16" s="18"/>
      <c r="L16" s="18">
        <f t="shared" si="2"/>
        <v>509013.08</v>
      </c>
    </row>
    <row r="17" spans="1:12" s="17" customFormat="1" x14ac:dyDescent="0.25">
      <c r="A17" s="17" t="s">
        <v>12</v>
      </c>
      <c r="B17" s="18">
        <v>9179.74</v>
      </c>
      <c r="C17" s="18"/>
      <c r="D17" s="18"/>
      <c r="E17" s="18"/>
      <c r="F17" s="18">
        <f t="shared" si="3"/>
        <v>9179.74</v>
      </c>
      <c r="G17" s="19">
        <f t="shared" si="0"/>
        <v>9179.74</v>
      </c>
      <c r="H17" s="18">
        <v>9183.58</v>
      </c>
      <c r="I17" s="18"/>
      <c r="J17" s="18"/>
      <c r="K17" s="18"/>
      <c r="L17" s="18">
        <f t="shared" si="2"/>
        <v>9183.58</v>
      </c>
    </row>
    <row r="18" spans="1:12" s="17" customFormat="1" x14ac:dyDescent="0.25">
      <c r="A18" s="17" t="s">
        <v>13</v>
      </c>
      <c r="B18" s="21">
        <v>83517.45</v>
      </c>
      <c r="C18" s="18"/>
      <c r="D18" s="21"/>
      <c r="E18" s="18"/>
      <c r="F18" s="18">
        <f t="shared" si="3"/>
        <v>83517.45</v>
      </c>
      <c r="G18" s="19">
        <f t="shared" si="0"/>
        <v>83517.45</v>
      </c>
      <c r="H18" s="21">
        <v>68664.7</v>
      </c>
      <c r="I18" s="18"/>
      <c r="J18" s="21"/>
      <c r="K18" s="18"/>
      <c r="L18" s="18">
        <f t="shared" si="2"/>
        <v>68664.7</v>
      </c>
    </row>
    <row r="19" spans="1:12" s="17" customFormat="1" x14ac:dyDescent="0.25">
      <c r="A19" s="17" t="s">
        <v>14</v>
      </c>
      <c r="B19" s="21">
        <v>404055.1</v>
      </c>
      <c r="C19" s="18"/>
      <c r="D19" s="21"/>
      <c r="E19" s="18"/>
      <c r="F19" s="18">
        <f t="shared" si="3"/>
        <v>404055.1</v>
      </c>
      <c r="G19" s="19">
        <f t="shared" si="0"/>
        <v>404055.1</v>
      </c>
      <c r="H19" s="21">
        <v>404139.65</v>
      </c>
      <c r="I19" s="18"/>
      <c r="J19" s="21"/>
      <c r="K19" s="18"/>
      <c r="L19" s="18">
        <f t="shared" si="2"/>
        <v>404139.65</v>
      </c>
    </row>
    <row r="20" spans="1:12" s="17" customFormat="1" x14ac:dyDescent="0.25">
      <c r="A20" s="17" t="s">
        <v>15</v>
      </c>
      <c r="B20" s="18">
        <v>825565.09</v>
      </c>
      <c r="C20" s="18"/>
      <c r="D20" s="18"/>
      <c r="E20" s="18"/>
      <c r="F20" s="18">
        <f t="shared" si="3"/>
        <v>825565.09</v>
      </c>
      <c r="G20" s="19">
        <f t="shared" si="0"/>
        <v>825565.09</v>
      </c>
      <c r="H20" s="18">
        <v>823804.4</v>
      </c>
      <c r="I20" s="18"/>
      <c r="J20" s="18"/>
      <c r="K20" s="18"/>
      <c r="L20" s="18">
        <f t="shared" si="2"/>
        <v>823804.4</v>
      </c>
    </row>
    <row r="21" spans="1:12" s="17" customFormat="1" x14ac:dyDescent="0.25">
      <c r="A21" s="17" t="s">
        <v>16</v>
      </c>
      <c r="B21" s="18">
        <v>560492.41</v>
      </c>
      <c r="C21" s="18"/>
      <c r="D21" s="18"/>
      <c r="E21" s="18"/>
      <c r="F21" s="18">
        <f t="shared" si="3"/>
        <v>560492.41</v>
      </c>
      <c r="G21" s="19">
        <f t="shared" si="0"/>
        <v>560492.41</v>
      </c>
      <c r="H21" s="18">
        <v>709484.13</v>
      </c>
      <c r="I21" s="18"/>
      <c r="J21" s="18"/>
      <c r="K21" s="18"/>
      <c r="L21" s="18">
        <f t="shared" si="2"/>
        <v>709484.13</v>
      </c>
    </row>
    <row r="22" spans="1:12" s="17" customFormat="1" x14ac:dyDescent="0.25">
      <c r="A22" s="17" t="s">
        <v>198</v>
      </c>
      <c r="B22" s="18">
        <v>421000.86</v>
      </c>
      <c r="C22" s="18"/>
      <c r="D22" s="18"/>
      <c r="E22" s="18"/>
      <c r="F22" s="18">
        <f t="shared" si="3"/>
        <v>421000.86</v>
      </c>
      <c r="G22" s="19">
        <f t="shared" si="0"/>
        <v>421000.86</v>
      </c>
      <c r="H22" s="18">
        <v>423805.15</v>
      </c>
      <c r="I22" s="18"/>
      <c r="J22" s="18"/>
      <c r="K22" s="18"/>
      <c r="L22" s="18">
        <f t="shared" si="2"/>
        <v>423805.15</v>
      </c>
    </row>
    <row r="23" spans="1:12" s="17" customFormat="1" x14ac:dyDescent="0.25">
      <c r="A23" s="17" t="s">
        <v>199</v>
      </c>
      <c r="B23" s="18">
        <v>394960.2</v>
      </c>
      <c r="C23" s="18"/>
      <c r="D23" s="18"/>
      <c r="E23" s="18"/>
      <c r="F23" s="18">
        <f t="shared" si="3"/>
        <v>394960.2</v>
      </c>
      <c r="G23" s="19"/>
      <c r="H23" s="18">
        <v>398223.68</v>
      </c>
      <c r="I23" s="18"/>
      <c r="J23" s="18"/>
      <c r="K23" s="18"/>
      <c r="L23" s="18">
        <f t="shared" si="2"/>
        <v>398223.68</v>
      </c>
    </row>
    <row r="24" spans="1:12" s="17" customFormat="1" x14ac:dyDescent="0.25">
      <c r="A24" s="17" t="s">
        <v>18</v>
      </c>
      <c r="B24" s="18">
        <v>348929.98</v>
      </c>
      <c r="C24" s="18"/>
      <c r="D24" s="18"/>
      <c r="E24" s="18"/>
      <c r="F24" s="18">
        <f t="shared" si="3"/>
        <v>348929.98</v>
      </c>
      <c r="G24" s="19">
        <f t="shared" si="0"/>
        <v>348929.98</v>
      </c>
      <c r="H24" s="18">
        <v>381357.97</v>
      </c>
      <c r="I24" s="18"/>
      <c r="J24" s="18"/>
      <c r="K24" s="18"/>
      <c r="L24" s="18">
        <f t="shared" si="2"/>
        <v>381357.97</v>
      </c>
    </row>
    <row r="25" spans="1:12" s="17" customFormat="1" x14ac:dyDescent="0.25">
      <c r="A25" s="17" t="s">
        <v>19</v>
      </c>
      <c r="B25" s="18">
        <v>9192937.3100000005</v>
      </c>
      <c r="C25" s="18"/>
      <c r="D25" s="18"/>
      <c r="E25" s="18"/>
      <c r="F25" s="18">
        <f t="shared" si="3"/>
        <v>9192937.3100000005</v>
      </c>
      <c r="G25" s="19">
        <f t="shared" si="0"/>
        <v>9192937.3100000005</v>
      </c>
      <c r="H25" s="18">
        <v>8310662.3399999999</v>
      </c>
      <c r="I25" s="18"/>
      <c r="J25" s="18"/>
      <c r="K25" s="18"/>
      <c r="L25" s="18">
        <f t="shared" si="2"/>
        <v>8310662.3399999999</v>
      </c>
    </row>
    <row r="26" spans="1:12" s="14" customFormat="1" x14ac:dyDescent="0.25">
      <c r="B26" s="22"/>
      <c r="C26" s="3"/>
      <c r="D26" s="22"/>
      <c r="E26" s="3"/>
      <c r="F26" s="3"/>
      <c r="G26" s="23"/>
      <c r="H26" s="22"/>
      <c r="I26" s="3"/>
      <c r="J26" s="22"/>
      <c r="K26" s="3"/>
      <c r="L26" s="3"/>
    </row>
    <row r="27" spans="1:12" s="17" customFormat="1" x14ac:dyDescent="0.25">
      <c r="A27" s="24" t="s">
        <v>5</v>
      </c>
      <c r="B27" s="18">
        <f t="shared" ref="B27:E27" si="4">SUM(B10:B26)</f>
        <v>46031744.38000001</v>
      </c>
      <c r="C27" s="18">
        <f t="shared" si="4"/>
        <v>6730470.8200000003</v>
      </c>
      <c r="D27" s="18">
        <f t="shared" si="4"/>
        <v>331200</v>
      </c>
      <c r="E27" s="18">
        <f t="shared" si="4"/>
        <v>0</v>
      </c>
      <c r="F27" s="18">
        <f>SUM(B27:E27)</f>
        <v>53093415.20000001</v>
      </c>
      <c r="G27" s="19">
        <f t="shared" ref="G27:K27" si="5">SUM(G10:G26)</f>
        <v>58871702.920000009</v>
      </c>
      <c r="H27" s="18">
        <f>SUM(H10:H26)</f>
        <v>37356533.169999987</v>
      </c>
      <c r="I27" s="18">
        <f>SUM(I10:I26)</f>
        <v>7058056.9000000004</v>
      </c>
      <c r="J27" s="18">
        <f>SUM(J10:J25)</f>
        <v>2326507.2000000002</v>
      </c>
      <c r="K27" s="18">
        <f t="shared" si="5"/>
        <v>0</v>
      </c>
      <c r="L27" s="18">
        <f>SUM(H27:K27)</f>
        <v>46741097.269999988</v>
      </c>
    </row>
    <row r="28" spans="1:12" x14ac:dyDescent="0.25">
      <c r="B28" s="3"/>
      <c r="C28" s="3"/>
      <c r="D28" s="3"/>
      <c r="E28" s="3"/>
      <c r="F28" s="3"/>
      <c r="G28" s="10"/>
    </row>
    <row r="29" spans="1:12" x14ac:dyDescent="0.25">
      <c r="A29" t="s">
        <v>20</v>
      </c>
      <c r="B29" s="3"/>
      <c r="C29" s="3"/>
      <c r="D29" s="3"/>
      <c r="E29" s="3"/>
      <c r="F29" s="3">
        <f>SUM(B29:E29)</f>
        <v>0</v>
      </c>
      <c r="G29" s="10"/>
      <c r="H29" s="3">
        <v>-8675211.2100000009</v>
      </c>
      <c r="I29" s="3">
        <v>327586.08</v>
      </c>
      <c r="J29" s="3">
        <v>1995307.2</v>
      </c>
      <c r="L29" s="3">
        <f>SUM(H29:K29)</f>
        <v>-6352317.9300000006</v>
      </c>
    </row>
    <row r="30" spans="1:12" x14ac:dyDescent="0.25">
      <c r="B30" s="3"/>
      <c r="C30" s="22"/>
      <c r="D30" s="3"/>
      <c r="E30" s="3"/>
      <c r="F30" s="7"/>
      <c r="G30" s="23"/>
      <c r="L30"/>
    </row>
    <row r="31" spans="1:12" x14ac:dyDescent="0.25">
      <c r="B31" s="3"/>
      <c r="C31" s="3"/>
      <c r="D31" s="3"/>
      <c r="E31" s="3"/>
      <c r="F31" s="3"/>
      <c r="G31" s="25"/>
    </row>
    <row r="32" spans="1:12" x14ac:dyDescent="0.25">
      <c r="B32" s="3"/>
      <c r="C32" s="3"/>
      <c r="D32" s="3"/>
      <c r="E32" s="3"/>
      <c r="F32" s="3"/>
      <c r="G32" s="25"/>
    </row>
    <row r="33" spans="2:12" x14ac:dyDescent="0.25">
      <c r="B33" s="3"/>
      <c r="C33" s="3"/>
      <c r="D33" s="3"/>
      <c r="E33" s="3"/>
      <c r="F33" s="3"/>
      <c r="G33" s="25"/>
    </row>
    <row r="34" spans="2:12" x14ac:dyDescent="0.25">
      <c r="B34" s="3"/>
      <c r="C34" s="3"/>
      <c r="D34" s="3"/>
      <c r="E34" s="3"/>
      <c r="F34" s="3"/>
      <c r="G34" s="25"/>
      <c r="K34" s="3" t="s">
        <v>145</v>
      </c>
    </row>
    <row r="35" spans="2:12" x14ac:dyDescent="0.25">
      <c r="B35" s="3"/>
      <c r="C35" s="3"/>
      <c r="D35" s="3"/>
      <c r="E35" s="3" t="s">
        <v>135</v>
      </c>
      <c r="F35" s="3"/>
      <c r="G35" s="25"/>
      <c r="K35" s="3" t="s">
        <v>131</v>
      </c>
    </row>
    <row r="36" spans="2:12" x14ac:dyDescent="0.25">
      <c r="B36" s="3"/>
      <c r="C36" s="3"/>
      <c r="D36" s="3"/>
      <c r="E36" s="3" t="s">
        <v>136</v>
      </c>
      <c r="F36" s="3"/>
      <c r="G36" s="25"/>
      <c r="K36" s="3" t="s">
        <v>132</v>
      </c>
    </row>
    <row r="37" spans="2:12" x14ac:dyDescent="0.25">
      <c r="B37" s="3"/>
      <c r="C37" s="3"/>
      <c r="D37" s="3"/>
      <c r="E37" s="3" t="s">
        <v>137</v>
      </c>
      <c r="F37" s="3"/>
      <c r="G37" s="25"/>
      <c r="K37" s="3" t="s">
        <v>133</v>
      </c>
    </row>
    <row r="38" spans="2:12" x14ac:dyDescent="0.25">
      <c r="B38" s="3"/>
      <c r="C38" s="3"/>
      <c r="D38" s="3"/>
      <c r="E38" s="3" t="s">
        <v>140</v>
      </c>
      <c r="F38" s="3"/>
      <c r="G38" s="25"/>
      <c r="K38" s="3" t="s">
        <v>134</v>
      </c>
    </row>
    <row r="39" spans="2:12" x14ac:dyDescent="0.25">
      <c r="B39" s="3"/>
      <c r="C39" s="3"/>
      <c r="D39" s="3"/>
      <c r="E39" s="3"/>
      <c r="F39" s="3"/>
      <c r="G39" s="25"/>
    </row>
    <row r="40" spans="2:12" x14ac:dyDescent="0.25">
      <c r="B40" s="3"/>
      <c r="C40" s="3"/>
      <c r="D40" s="3"/>
      <c r="E40" s="3"/>
      <c r="F40" s="3"/>
      <c r="G40" s="25"/>
    </row>
    <row r="41" spans="2:12" x14ac:dyDescent="0.25">
      <c r="B41" s="3"/>
      <c r="C41" s="3"/>
      <c r="D41" s="3"/>
      <c r="E41" s="3"/>
      <c r="F41" s="3"/>
      <c r="G41" s="25"/>
    </row>
    <row r="42" spans="2:12" x14ac:dyDescent="0.25">
      <c r="B42" s="3"/>
      <c r="C42" s="3"/>
      <c r="D42" s="3"/>
      <c r="E42" s="3"/>
      <c r="F42" s="3"/>
      <c r="G42" s="25"/>
      <c r="L42" s="3" t="s">
        <v>0</v>
      </c>
    </row>
    <row r="43" spans="2:12" x14ac:dyDescent="0.25">
      <c r="B43" s="3"/>
      <c r="C43" s="3"/>
      <c r="D43" s="3"/>
      <c r="E43" s="3"/>
      <c r="F43" s="3"/>
      <c r="L43"/>
    </row>
    <row r="44" spans="2:12" x14ac:dyDescent="0.25">
      <c r="B44" s="3"/>
      <c r="C44" s="3"/>
      <c r="D44" s="3"/>
      <c r="E44" s="3"/>
      <c r="F44" s="3"/>
      <c r="K44"/>
      <c r="L44"/>
    </row>
    <row r="45" spans="2:12" x14ac:dyDescent="0.25">
      <c r="B45" s="3"/>
      <c r="C45" s="3"/>
      <c r="D45" s="3"/>
      <c r="E45" s="3"/>
      <c r="F45" s="3"/>
      <c r="L45"/>
    </row>
    <row r="46" spans="2:12" x14ac:dyDescent="0.25">
      <c r="B46" s="3"/>
      <c r="C46" s="3"/>
      <c r="D46" s="3"/>
      <c r="E46" s="3"/>
      <c r="F46" s="3"/>
    </row>
    <row r="47" spans="2:12" x14ac:dyDescent="0.25">
      <c r="B47" s="3"/>
      <c r="C47" s="3"/>
      <c r="D47" s="3"/>
      <c r="E47" s="3"/>
      <c r="F47" s="3"/>
    </row>
    <row r="48" spans="2:12" x14ac:dyDescent="0.25">
      <c r="F48" s="3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  <row r="96" spans="7: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  <row r="173" spans="7:7" x14ac:dyDescent="0.25">
      <c r="G173" s="11"/>
    </row>
  </sheetData>
  <phoneticPr fontId="5" type="noConversion"/>
  <pageMargins left="0.5" right="0.25" top="1.25" bottom="0.5" header="0.5" footer="0.5"/>
  <pageSetup paperSize="5" scale="90" firstPageNumber="0" orientation="landscape" verticalDpi="300" r:id="rId1"/>
  <headerFooter alignWithMargins="0">
    <oddHeader>&amp;CTaylor County
Investment Summary</oddHead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showGridLines="0" tabSelected="1" topLeftCell="B63" zoomScale="120" zoomScaleNormal="120" workbookViewId="0">
      <selection activeCell="H105" sqref="H105"/>
    </sheetView>
  </sheetViews>
  <sheetFormatPr defaultRowHeight="13.2" x14ac:dyDescent="0.25"/>
  <cols>
    <col min="1" max="1" width="31.6640625" style="26" customWidth="1"/>
    <col min="2" max="2" width="23.5546875" style="97" customWidth="1"/>
    <col min="3" max="3" width="11.109375" style="26" customWidth="1"/>
    <col min="4" max="4" width="13" style="27" customWidth="1"/>
    <col min="5" max="5" width="22.6640625" style="28" customWidth="1"/>
    <col min="6" max="6" width="15.44140625" style="29" customWidth="1"/>
    <col min="7" max="7" width="15.6640625" style="29" customWidth="1"/>
    <col min="8" max="8" width="12" style="165" customWidth="1"/>
    <col min="9" max="9" width="0" style="3" hidden="1" customWidth="1"/>
    <col min="10" max="10" width="11.88671875" style="3" bestFit="1" customWidth="1"/>
    <col min="11" max="11" width="11.44140625" bestFit="1" customWidth="1"/>
    <col min="12" max="12" width="10.5546875" customWidth="1"/>
    <col min="13" max="13" width="9.6640625" bestFit="1" customWidth="1"/>
    <col min="14" max="14" width="10.5546875" bestFit="1" customWidth="1"/>
  </cols>
  <sheetData>
    <row r="1" spans="1:16" x14ac:dyDescent="0.25">
      <c r="A1"/>
      <c r="B1" s="11"/>
      <c r="C1"/>
      <c r="D1"/>
      <c r="E1" s="30"/>
      <c r="F1" s="3"/>
      <c r="G1" s="3"/>
      <c r="H1" s="36" t="s">
        <v>208</v>
      </c>
      <c r="I1" s="31" t="s">
        <v>21</v>
      </c>
      <c r="J1" s="31" t="s">
        <v>93</v>
      </c>
      <c r="K1" s="36" t="s">
        <v>101</v>
      </c>
      <c r="L1" s="36" t="s">
        <v>204</v>
      </c>
    </row>
    <row r="2" spans="1:16" x14ac:dyDescent="0.25">
      <c r="A2" s="33" t="s">
        <v>22</v>
      </c>
      <c r="B2" s="101" t="s">
        <v>23</v>
      </c>
      <c r="C2" s="33" t="s">
        <v>24</v>
      </c>
      <c r="D2" s="34" t="s">
        <v>25</v>
      </c>
      <c r="E2" s="35" t="s">
        <v>26</v>
      </c>
      <c r="F2" s="36" t="s">
        <v>27</v>
      </c>
      <c r="G2" s="36" t="s">
        <v>28</v>
      </c>
      <c r="H2" s="36" t="s">
        <v>29</v>
      </c>
      <c r="I2" s="31" t="s">
        <v>30</v>
      </c>
      <c r="J2" s="31" t="s">
        <v>94</v>
      </c>
      <c r="K2" s="36" t="s">
        <v>29</v>
      </c>
      <c r="L2" s="36" t="s">
        <v>29</v>
      </c>
    </row>
    <row r="3" spans="1:16" s="16" customFormat="1" x14ac:dyDescent="0.25">
      <c r="A3" s="37"/>
      <c r="B3" s="102" t="s">
        <v>31</v>
      </c>
      <c r="C3" s="38" t="s">
        <v>32</v>
      </c>
      <c r="D3" s="39" t="s">
        <v>33</v>
      </c>
      <c r="E3" s="40" t="s">
        <v>34</v>
      </c>
      <c r="F3" s="41" t="s">
        <v>35</v>
      </c>
      <c r="G3" s="41" t="s">
        <v>36</v>
      </c>
      <c r="H3" s="41" t="s">
        <v>37</v>
      </c>
      <c r="I3" s="42" t="s">
        <v>38</v>
      </c>
      <c r="J3" s="42" t="s">
        <v>37</v>
      </c>
      <c r="K3" s="41" t="s">
        <v>37</v>
      </c>
      <c r="L3" s="41" t="s">
        <v>37</v>
      </c>
    </row>
    <row r="4" spans="1:16" ht="12" customHeight="1" x14ac:dyDescent="0.25">
      <c r="A4" s="43" t="s">
        <v>39</v>
      </c>
      <c r="B4" s="90" t="s">
        <v>231</v>
      </c>
      <c r="D4" s="95">
        <v>41820</v>
      </c>
      <c r="E4" s="30">
        <v>12082477.289999999</v>
      </c>
      <c r="F4" s="30">
        <v>12082477.289999999</v>
      </c>
      <c r="G4" s="30">
        <v>12082477.289999999</v>
      </c>
      <c r="H4" s="192">
        <v>7456.19</v>
      </c>
      <c r="J4" s="3">
        <f>SUM(K4+H4+L4)</f>
        <v>7456.19</v>
      </c>
      <c r="K4" s="192">
        <v>0</v>
      </c>
      <c r="L4" s="192">
        <v>0</v>
      </c>
      <c r="M4" s="170"/>
      <c r="N4" s="1"/>
      <c r="O4" s="1"/>
    </row>
    <row r="5" spans="1:16" ht="12" customHeight="1" x14ac:dyDescent="0.25">
      <c r="A5" s="43"/>
      <c r="B5" s="90" t="s">
        <v>209</v>
      </c>
      <c r="D5" s="95">
        <v>41820</v>
      </c>
      <c r="E5" s="30">
        <v>800</v>
      </c>
      <c r="F5" s="30">
        <v>800</v>
      </c>
      <c r="G5" s="30">
        <v>800</v>
      </c>
      <c r="H5" s="165">
        <v>507.28</v>
      </c>
      <c r="J5" s="3">
        <f>SUM(K5+H5+L5)</f>
        <v>5107.9400000000005</v>
      </c>
      <c r="K5" s="165">
        <v>1759.19</v>
      </c>
      <c r="L5" s="165">
        <v>2841.47</v>
      </c>
      <c r="M5" s="170"/>
      <c r="N5" s="1"/>
      <c r="O5" s="1"/>
    </row>
    <row r="6" spans="1:16" ht="12" customHeight="1" x14ac:dyDescent="0.25">
      <c r="A6" s="92"/>
      <c r="B6" s="90" t="s">
        <v>210</v>
      </c>
      <c r="C6" s="97"/>
      <c r="D6" s="95">
        <v>41820</v>
      </c>
      <c r="E6" s="30">
        <v>8043595.1600000001</v>
      </c>
      <c r="F6" s="30">
        <v>8043595.1600000001</v>
      </c>
      <c r="G6" s="30">
        <v>8043595.1600000001</v>
      </c>
      <c r="H6" s="165">
        <v>5148.92</v>
      </c>
      <c r="J6" s="3">
        <f t="shared" ref="J6:J30" si="0">SUM(K6+H6+L6)</f>
        <v>17115.32</v>
      </c>
      <c r="K6" s="165">
        <v>6712.02</v>
      </c>
      <c r="L6" s="165">
        <v>5254.38</v>
      </c>
      <c r="M6" s="170"/>
    </row>
    <row r="7" spans="1:16" ht="12.75" customHeight="1" x14ac:dyDescent="0.25">
      <c r="B7" s="97" t="s">
        <v>206</v>
      </c>
      <c r="C7" s="47" t="s">
        <v>202</v>
      </c>
      <c r="D7" s="95">
        <v>42008</v>
      </c>
      <c r="E7" s="30">
        <v>1000000</v>
      </c>
      <c r="F7" s="30">
        <v>1000000</v>
      </c>
      <c r="G7" s="30">
        <v>1000000</v>
      </c>
      <c r="H7" s="29">
        <v>876.6</v>
      </c>
      <c r="J7" s="3">
        <f t="shared" si="0"/>
        <v>1616.8400000000001</v>
      </c>
      <c r="K7" s="29">
        <v>0</v>
      </c>
      <c r="L7" s="29">
        <v>740.24</v>
      </c>
    </row>
    <row r="8" spans="1:16" x14ac:dyDescent="0.25">
      <c r="B8" s="97" t="s">
        <v>206</v>
      </c>
      <c r="C8" s="47" t="s">
        <v>203</v>
      </c>
      <c r="D8" s="95">
        <v>42008</v>
      </c>
      <c r="E8" s="30">
        <v>1000000</v>
      </c>
      <c r="F8" s="30">
        <v>1000000</v>
      </c>
      <c r="G8" s="30">
        <v>1000000</v>
      </c>
      <c r="H8" s="165">
        <v>876.6</v>
      </c>
      <c r="J8" s="3">
        <f t="shared" si="0"/>
        <v>1616.8400000000001</v>
      </c>
      <c r="K8" s="165">
        <v>0</v>
      </c>
      <c r="L8" s="165">
        <v>740.24</v>
      </c>
    </row>
    <row r="9" spans="1:16" s="97" customFormat="1" x14ac:dyDescent="0.25">
      <c r="A9" s="96"/>
      <c r="B9" s="177" t="s">
        <v>216</v>
      </c>
      <c r="C9" s="178" t="s">
        <v>142</v>
      </c>
      <c r="D9" s="95">
        <v>42005</v>
      </c>
      <c r="E9" s="30">
        <v>320000</v>
      </c>
      <c r="F9" s="30">
        <v>339798.76</v>
      </c>
      <c r="G9" s="172">
        <v>327507.20000000001</v>
      </c>
      <c r="H9" s="172">
        <v>747.9</v>
      </c>
      <c r="I9" s="3"/>
      <c r="J9" s="3">
        <f t="shared" si="0"/>
        <v>2243.6999999999998</v>
      </c>
      <c r="K9" s="172">
        <v>747.9</v>
      </c>
      <c r="L9" s="172">
        <v>747.9</v>
      </c>
      <c r="M9" s="175"/>
      <c r="N9" s="93"/>
      <c r="O9" s="93"/>
      <c r="P9" s="93"/>
    </row>
    <row r="10" spans="1:16" s="97" customFormat="1" ht="12" customHeight="1" x14ac:dyDescent="0.25">
      <c r="A10" s="96"/>
      <c r="B10" s="97" t="s">
        <v>128</v>
      </c>
      <c r="C10" s="175" t="s">
        <v>118</v>
      </c>
      <c r="D10" s="95">
        <v>42013</v>
      </c>
      <c r="E10" s="30">
        <v>248000</v>
      </c>
      <c r="F10" s="30">
        <v>248000</v>
      </c>
      <c r="G10" s="30">
        <v>248255.44</v>
      </c>
      <c r="H10" s="172">
        <v>436.5</v>
      </c>
      <c r="I10" s="3"/>
      <c r="J10" s="3">
        <f t="shared" si="0"/>
        <v>1309.5</v>
      </c>
      <c r="K10" s="172">
        <v>436.5</v>
      </c>
      <c r="L10" s="172">
        <v>436.5</v>
      </c>
      <c r="M10" s="175"/>
    </row>
    <row r="11" spans="1:16" s="97" customFormat="1" x14ac:dyDescent="0.25">
      <c r="A11" s="193" t="s">
        <v>186</v>
      </c>
      <c r="B11" s="97" t="s">
        <v>126</v>
      </c>
      <c r="C11" s="175" t="s">
        <v>120</v>
      </c>
      <c r="D11" s="95">
        <v>42016</v>
      </c>
      <c r="E11" s="30">
        <v>248000</v>
      </c>
      <c r="F11" s="30">
        <v>248000</v>
      </c>
      <c r="G11" s="30">
        <v>248402.5</v>
      </c>
      <c r="H11" s="172">
        <v>436.5</v>
      </c>
      <c r="I11" s="3"/>
      <c r="J11" s="3">
        <f t="shared" si="0"/>
        <v>1309.5</v>
      </c>
      <c r="K11" s="172">
        <v>436.5</v>
      </c>
      <c r="L11" s="172">
        <v>436.5</v>
      </c>
      <c r="M11" s="175"/>
    </row>
    <row r="12" spans="1:16" s="97" customFormat="1" x14ac:dyDescent="0.25">
      <c r="A12" s="189" t="s">
        <v>215</v>
      </c>
      <c r="B12" s="97" t="s">
        <v>125</v>
      </c>
      <c r="C12" s="175" t="s">
        <v>122</v>
      </c>
      <c r="D12" s="95">
        <v>42019</v>
      </c>
      <c r="E12" s="30">
        <v>248000</v>
      </c>
      <c r="F12" s="30">
        <v>248000</v>
      </c>
      <c r="G12" s="30">
        <v>248356.38</v>
      </c>
      <c r="H12" s="172">
        <v>311.39999999999998</v>
      </c>
      <c r="I12" s="3"/>
      <c r="J12" s="3">
        <f t="shared" si="0"/>
        <v>934.19999999999993</v>
      </c>
      <c r="K12" s="172">
        <v>311.39999999999998</v>
      </c>
      <c r="L12" s="172">
        <v>311.39999999999998</v>
      </c>
      <c r="M12" s="175"/>
    </row>
    <row r="13" spans="1:16" s="97" customFormat="1" x14ac:dyDescent="0.25">
      <c r="A13" s="189" t="s">
        <v>214</v>
      </c>
      <c r="B13" s="24" t="s">
        <v>167</v>
      </c>
      <c r="C13" s="175" t="s">
        <v>166</v>
      </c>
      <c r="D13" s="95">
        <v>42058</v>
      </c>
      <c r="E13" s="30">
        <v>248000</v>
      </c>
      <c r="F13" s="30">
        <v>248000</v>
      </c>
      <c r="G13" s="30">
        <v>248148.8</v>
      </c>
      <c r="H13" s="172">
        <v>342</v>
      </c>
      <c r="I13" s="3"/>
      <c r="J13" s="3">
        <f t="shared" si="0"/>
        <v>828.4</v>
      </c>
      <c r="K13" s="172">
        <v>144.4</v>
      </c>
      <c r="L13" s="172">
        <v>342</v>
      </c>
      <c r="M13" s="175"/>
    </row>
    <row r="14" spans="1:16" s="97" customFormat="1" x14ac:dyDescent="0.25">
      <c r="A14" s="189" t="s">
        <v>224</v>
      </c>
      <c r="B14" s="24" t="s">
        <v>173</v>
      </c>
      <c r="C14" s="175" t="s">
        <v>168</v>
      </c>
      <c r="D14" s="95">
        <v>42331</v>
      </c>
      <c r="E14" s="30">
        <v>248000</v>
      </c>
      <c r="F14" s="30">
        <v>248000</v>
      </c>
      <c r="G14" s="30">
        <v>248000</v>
      </c>
      <c r="H14" s="172">
        <v>500.4</v>
      </c>
      <c r="I14" s="3"/>
      <c r="J14" s="3">
        <f t="shared" si="0"/>
        <v>1212.08</v>
      </c>
      <c r="K14" s="172">
        <v>211.28</v>
      </c>
      <c r="L14" s="172">
        <v>500.4</v>
      </c>
      <c r="M14" s="175"/>
    </row>
    <row r="15" spans="1:16" s="97" customFormat="1" x14ac:dyDescent="0.25">
      <c r="A15" s="189" t="s">
        <v>223</v>
      </c>
      <c r="B15" s="24" t="s">
        <v>174</v>
      </c>
      <c r="C15" s="175" t="s">
        <v>169</v>
      </c>
      <c r="D15" s="95">
        <v>42272</v>
      </c>
      <c r="E15" s="30">
        <v>248000</v>
      </c>
      <c r="F15" s="30">
        <v>248000</v>
      </c>
      <c r="G15" s="30">
        <v>248159.22</v>
      </c>
      <c r="H15" s="172">
        <v>311.39999999999998</v>
      </c>
      <c r="I15" s="3"/>
      <c r="J15" s="3">
        <f t="shared" si="0"/>
        <v>743.9</v>
      </c>
      <c r="K15" s="172">
        <v>121.1</v>
      </c>
      <c r="L15" s="172">
        <v>311.39999999999998</v>
      </c>
      <c r="M15" s="175"/>
    </row>
    <row r="16" spans="1:16" s="97" customFormat="1" x14ac:dyDescent="0.25">
      <c r="A16" s="189" t="s">
        <v>213</v>
      </c>
      <c r="B16" s="24" t="s">
        <v>217</v>
      </c>
      <c r="C16" s="175" t="s">
        <v>171</v>
      </c>
      <c r="D16" s="95">
        <v>42335</v>
      </c>
      <c r="E16" s="30">
        <v>248000</v>
      </c>
      <c r="F16" s="30">
        <v>248000</v>
      </c>
      <c r="G16" s="30">
        <v>248344.72</v>
      </c>
      <c r="H16" s="172">
        <v>468.9</v>
      </c>
      <c r="I16" s="3"/>
      <c r="J16" s="3">
        <f t="shared" si="0"/>
        <v>1109.73</v>
      </c>
      <c r="K16" s="172">
        <v>171.93</v>
      </c>
      <c r="L16" s="172">
        <v>468.9</v>
      </c>
      <c r="M16" s="175"/>
    </row>
    <row r="17" spans="1:13" s="97" customFormat="1" x14ac:dyDescent="0.25">
      <c r="A17" s="189" t="s">
        <v>222</v>
      </c>
      <c r="B17" s="24" t="s">
        <v>218</v>
      </c>
      <c r="C17" s="175" t="s">
        <v>170</v>
      </c>
      <c r="D17" s="95">
        <v>42335</v>
      </c>
      <c r="E17" s="30">
        <v>248000</v>
      </c>
      <c r="F17" s="30">
        <v>248000</v>
      </c>
      <c r="G17" s="30">
        <v>248269.58</v>
      </c>
      <c r="H17" s="172">
        <v>437.4</v>
      </c>
      <c r="I17" s="3"/>
      <c r="J17" s="3">
        <f t="shared" si="0"/>
        <v>1035.1799999999998</v>
      </c>
      <c r="K17" s="172">
        <v>160.38</v>
      </c>
      <c r="L17" s="172">
        <v>437.4</v>
      </c>
      <c r="M17" s="175"/>
    </row>
    <row r="18" spans="1:13" s="97" customFormat="1" x14ac:dyDescent="0.25">
      <c r="A18" s="189" t="s">
        <v>221</v>
      </c>
      <c r="B18" s="24" t="s">
        <v>219</v>
      </c>
      <c r="C18" s="175" t="s">
        <v>172</v>
      </c>
      <c r="D18" s="95">
        <v>42338</v>
      </c>
      <c r="E18" s="30">
        <v>248000</v>
      </c>
      <c r="F18" s="30">
        <v>248000</v>
      </c>
      <c r="G18" s="30">
        <v>248196.17</v>
      </c>
      <c r="H18" s="172">
        <v>312.3</v>
      </c>
      <c r="I18" s="3"/>
      <c r="J18" s="3">
        <f t="shared" si="0"/>
        <v>732.17000000000007</v>
      </c>
      <c r="K18" s="172">
        <v>107.57</v>
      </c>
      <c r="L18" s="172">
        <v>312.3</v>
      </c>
      <c r="M18" s="175"/>
    </row>
    <row r="19" spans="1:13" s="97" customFormat="1" x14ac:dyDescent="0.25">
      <c r="A19" s="190" t="s">
        <v>220</v>
      </c>
      <c r="B19" s="97" t="s">
        <v>175</v>
      </c>
      <c r="C19" s="175" t="s">
        <v>176</v>
      </c>
      <c r="D19" s="95">
        <v>41996</v>
      </c>
      <c r="E19" s="30">
        <v>1000000</v>
      </c>
      <c r="F19" s="30">
        <v>1000000</v>
      </c>
      <c r="G19" s="30">
        <v>1000000</v>
      </c>
      <c r="H19" s="172">
        <v>876.6</v>
      </c>
      <c r="I19" s="3"/>
      <c r="J19" s="3">
        <f t="shared" si="0"/>
        <v>1821.38</v>
      </c>
      <c r="K19" s="172">
        <v>68.180000000000007</v>
      </c>
      <c r="L19" s="172">
        <v>876.6</v>
      </c>
      <c r="M19" s="175"/>
    </row>
    <row r="20" spans="1:13" s="97" customFormat="1" x14ac:dyDescent="0.25">
      <c r="A20" s="191" t="s">
        <v>225</v>
      </c>
      <c r="B20" s="97" t="s">
        <v>175</v>
      </c>
      <c r="C20" s="175" t="s">
        <v>177</v>
      </c>
      <c r="D20" s="95">
        <v>41996</v>
      </c>
      <c r="E20" s="30">
        <v>1000000</v>
      </c>
      <c r="F20" s="30">
        <v>1000000</v>
      </c>
      <c r="G20" s="30">
        <v>1000000</v>
      </c>
      <c r="H20" s="172">
        <v>876.6</v>
      </c>
      <c r="I20" s="3"/>
      <c r="J20" s="3">
        <f t="shared" si="0"/>
        <v>1821.38</v>
      </c>
      <c r="K20" s="172">
        <v>68.180000000000007</v>
      </c>
      <c r="L20" s="172">
        <v>876.6</v>
      </c>
      <c r="M20" s="175"/>
    </row>
    <row r="21" spans="1:13" s="97" customFormat="1" x14ac:dyDescent="0.25">
      <c r="A21" s="191" t="s">
        <v>226</v>
      </c>
      <c r="B21" s="97" t="s">
        <v>178</v>
      </c>
      <c r="C21" s="175" t="s">
        <v>179</v>
      </c>
      <c r="D21" s="95">
        <v>42341</v>
      </c>
      <c r="E21" s="30">
        <v>248000</v>
      </c>
      <c r="F21" s="30">
        <v>248000</v>
      </c>
      <c r="G21" s="30">
        <v>248226.92</v>
      </c>
      <c r="H21" s="172">
        <v>342.9</v>
      </c>
      <c r="I21" s="3"/>
      <c r="J21" s="3">
        <f t="shared" si="0"/>
        <v>788.67</v>
      </c>
      <c r="K21" s="172">
        <v>102.87</v>
      </c>
      <c r="L21" s="172">
        <v>342.9</v>
      </c>
      <c r="M21" s="175"/>
    </row>
    <row r="22" spans="1:13" s="97" customFormat="1" x14ac:dyDescent="0.25">
      <c r="A22" s="191" t="s">
        <v>227</v>
      </c>
      <c r="B22" s="97" t="s">
        <v>180</v>
      </c>
      <c r="C22" s="175" t="s">
        <v>181</v>
      </c>
      <c r="D22" s="95">
        <v>42342</v>
      </c>
      <c r="E22" s="30">
        <v>248000</v>
      </c>
      <c r="F22" s="30">
        <v>248000</v>
      </c>
      <c r="G22" s="30">
        <v>248189.97</v>
      </c>
      <c r="H22" s="172">
        <v>374.4</v>
      </c>
      <c r="I22" s="3"/>
      <c r="J22" s="3">
        <f t="shared" si="0"/>
        <v>856.95999999999992</v>
      </c>
      <c r="K22" s="172">
        <v>108.16</v>
      </c>
      <c r="L22" s="172">
        <v>374.4</v>
      </c>
      <c r="M22" s="175"/>
    </row>
    <row r="23" spans="1:13" s="97" customFormat="1" x14ac:dyDescent="0.25">
      <c r="A23" s="191"/>
      <c r="B23" s="97" t="s">
        <v>211</v>
      </c>
      <c r="C23" s="175" t="s">
        <v>212</v>
      </c>
      <c r="D23" s="95">
        <v>42517</v>
      </c>
      <c r="E23" s="30">
        <v>2000000</v>
      </c>
      <c r="F23" s="30">
        <v>2000000</v>
      </c>
      <c r="G23" s="30">
        <v>1999000</v>
      </c>
      <c r="H23" s="172">
        <v>958.65</v>
      </c>
      <c r="I23" s="3"/>
      <c r="J23" s="3">
        <f t="shared" si="0"/>
        <v>958.65</v>
      </c>
      <c r="K23" s="172">
        <v>0</v>
      </c>
      <c r="L23" s="172">
        <v>0</v>
      </c>
      <c r="M23" s="175"/>
    </row>
    <row r="24" spans="1:13" s="11" customFormat="1" x14ac:dyDescent="0.25">
      <c r="A24" s="96"/>
      <c r="B24" s="24" t="s">
        <v>104</v>
      </c>
      <c r="C24" s="91" t="s">
        <v>102</v>
      </c>
      <c r="D24" s="95">
        <v>41631</v>
      </c>
      <c r="E24" s="172">
        <v>0</v>
      </c>
      <c r="F24" s="172">
        <v>0</v>
      </c>
      <c r="G24" s="172">
        <v>0</v>
      </c>
      <c r="H24" s="172">
        <v>0</v>
      </c>
      <c r="I24" s="3"/>
      <c r="J24" s="3">
        <f t="shared" si="0"/>
        <v>677.31</v>
      </c>
      <c r="K24" s="172">
        <v>677.31</v>
      </c>
      <c r="L24" s="172">
        <v>0</v>
      </c>
    </row>
    <row r="25" spans="1:13" s="11" customFormat="1" x14ac:dyDescent="0.25">
      <c r="A25" s="96"/>
      <c r="B25" s="24" t="s">
        <v>104</v>
      </c>
      <c r="C25" s="91" t="s">
        <v>103</v>
      </c>
      <c r="D25" s="95">
        <v>41631</v>
      </c>
      <c r="E25" s="172">
        <v>0</v>
      </c>
      <c r="F25" s="172">
        <v>0</v>
      </c>
      <c r="G25" s="172">
        <v>0</v>
      </c>
      <c r="H25" s="172">
        <v>0</v>
      </c>
      <c r="I25" s="3"/>
      <c r="J25" s="3">
        <f t="shared" si="0"/>
        <v>677.31</v>
      </c>
      <c r="K25" s="172">
        <v>677.31</v>
      </c>
      <c r="L25" s="172">
        <v>0</v>
      </c>
    </row>
    <row r="26" spans="1:13" s="97" customFormat="1" x14ac:dyDescent="0.25">
      <c r="A26" s="96" t="s">
        <v>165</v>
      </c>
      <c r="B26" s="97" t="s">
        <v>138</v>
      </c>
      <c r="C26" s="175" t="s">
        <v>139</v>
      </c>
      <c r="D26" s="95">
        <v>42181</v>
      </c>
      <c r="E26" s="172">
        <v>0</v>
      </c>
      <c r="F26" s="172">
        <v>0</v>
      </c>
      <c r="G26" s="172">
        <v>0</v>
      </c>
      <c r="H26" s="172">
        <v>0</v>
      </c>
      <c r="I26" s="3"/>
      <c r="J26" s="3">
        <f t="shared" si="0"/>
        <v>420.34</v>
      </c>
      <c r="K26" s="172">
        <v>420.34</v>
      </c>
      <c r="L26" s="172">
        <v>0</v>
      </c>
      <c r="M26" s="175"/>
    </row>
    <row r="27" spans="1:13" s="97" customFormat="1" x14ac:dyDescent="0.25">
      <c r="A27" s="96"/>
      <c r="B27" s="97" t="s">
        <v>127</v>
      </c>
      <c r="C27" s="175" t="s">
        <v>116</v>
      </c>
      <c r="D27" s="95">
        <v>41648</v>
      </c>
      <c r="E27" s="172">
        <v>0</v>
      </c>
      <c r="F27" s="172">
        <v>0</v>
      </c>
      <c r="G27" s="172">
        <v>0</v>
      </c>
      <c r="H27" s="172">
        <v>0</v>
      </c>
      <c r="I27" s="3"/>
      <c r="J27" s="3">
        <f t="shared" si="0"/>
        <v>255.24</v>
      </c>
      <c r="K27" s="172">
        <v>233.1</v>
      </c>
      <c r="L27" s="172">
        <v>22.14</v>
      </c>
      <c r="M27" s="175"/>
    </row>
    <row r="28" spans="1:13" ht="12.75" customHeight="1" x14ac:dyDescent="0.25">
      <c r="B28" s="97" t="s">
        <v>104</v>
      </c>
      <c r="C28" s="47" t="s">
        <v>123</v>
      </c>
      <c r="D28" s="95">
        <v>41643</v>
      </c>
      <c r="E28" s="172">
        <v>0</v>
      </c>
      <c r="F28" s="172">
        <v>0</v>
      </c>
      <c r="G28" s="172">
        <v>0</v>
      </c>
      <c r="H28" s="29">
        <v>0</v>
      </c>
      <c r="J28" s="3">
        <f t="shared" si="0"/>
        <v>860.75</v>
      </c>
      <c r="K28" s="29">
        <v>750.6</v>
      </c>
      <c r="L28" s="29">
        <v>110.15</v>
      </c>
    </row>
    <row r="29" spans="1:13" x14ac:dyDescent="0.25">
      <c r="B29" s="97" t="s">
        <v>104</v>
      </c>
      <c r="C29" s="47" t="s">
        <v>124</v>
      </c>
      <c r="D29" s="95">
        <v>41643</v>
      </c>
      <c r="E29" s="172">
        <v>0</v>
      </c>
      <c r="F29" s="172">
        <v>0</v>
      </c>
      <c r="G29" s="172">
        <v>0</v>
      </c>
      <c r="H29" s="165">
        <v>0</v>
      </c>
      <c r="J29" s="3">
        <f t="shared" si="0"/>
        <v>860.75</v>
      </c>
      <c r="K29" s="165">
        <v>750.6</v>
      </c>
      <c r="L29" s="165">
        <v>110.15</v>
      </c>
    </row>
    <row r="30" spans="1:13" s="96" customFormat="1" ht="13.8" thickBot="1" x14ac:dyDescent="0.3">
      <c r="B30" s="107"/>
      <c r="C30" s="108" t="s">
        <v>97</v>
      </c>
      <c r="D30" s="109"/>
      <c r="E30" s="116">
        <f>SUM(E4:E29)</f>
        <v>29174872.449999999</v>
      </c>
      <c r="F30" s="116">
        <f>SUM(F4:F29)</f>
        <v>29194671.210000001</v>
      </c>
      <c r="G30" s="116">
        <f>SUM(G4:G29)</f>
        <v>29183929.349999998</v>
      </c>
      <c r="H30" s="166">
        <f>SUM(H4:H29)</f>
        <v>22599.440000000006</v>
      </c>
      <c r="I30" s="117"/>
      <c r="J30" s="198">
        <f t="shared" si="0"/>
        <v>51528.76</v>
      </c>
      <c r="K30" s="194">
        <f>SUM(K4:K29)</f>
        <v>15176.820000000002</v>
      </c>
      <c r="L30" s="166">
        <f>SUM(L6:L29)</f>
        <v>13752.499999999995</v>
      </c>
    </row>
    <row r="31" spans="1:13" s="11" customFormat="1" ht="13.8" thickTop="1" x14ac:dyDescent="0.25">
      <c r="B31" s="107"/>
      <c r="C31" s="108"/>
      <c r="D31" s="109"/>
      <c r="E31" s="110"/>
      <c r="F31" s="110"/>
      <c r="G31" s="110"/>
      <c r="H31" s="167"/>
      <c r="I31" s="111"/>
      <c r="J31" s="111"/>
    </row>
    <row r="32" spans="1:13" s="11" customFormat="1" x14ac:dyDescent="0.25">
      <c r="C32" s="108"/>
      <c r="D32" s="109"/>
      <c r="E32" s="110"/>
      <c r="F32" s="110"/>
      <c r="G32" s="110"/>
      <c r="H32" s="167"/>
      <c r="I32" s="111"/>
      <c r="J32" s="111"/>
      <c r="K32" s="167"/>
    </row>
    <row r="33" spans="1:12" x14ac:dyDescent="0.25">
      <c r="A33"/>
      <c r="B33" s="11"/>
      <c r="C33"/>
      <c r="D33"/>
      <c r="E33" s="30" t="s">
        <v>0</v>
      </c>
      <c r="F33" s="3"/>
      <c r="G33" s="3"/>
      <c r="H33" s="36" t="s">
        <v>208</v>
      </c>
      <c r="I33" s="31" t="s">
        <v>21</v>
      </c>
      <c r="J33" s="31" t="s">
        <v>93</v>
      </c>
      <c r="K33" s="36" t="s">
        <v>101</v>
      </c>
      <c r="L33" s="36" t="s">
        <v>204</v>
      </c>
    </row>
    <row r="34" spans="1:12" ht="15" customHeight="1" x14ac:dyDescent="0.25">
      <c r="A34" s="33" t="s">
        <v>22</v>
      </c>
      <c r="B34" s="101" t="s">
        <v>23</v>
      </c>
      <c r="C34" s="33" t="s">
        <v>24</v>
      </c>
      <c r="D34" s="34" t="s">
        <v>25</v>
      </c>
      <c r="E34" s="35" t="s">
        <v>26</v>
      </c>
      <c r="F34" s="36" t="s">
        <v>27</v>
      </c>
      <c r="G34" s="36" t="s">
        <v>28</v>
      </c>
      <c r="H34" s="36" t="s">
        <v>29</v>
      </c>
      <c r="I34" s="31" t="s">
        <v>30</v>
      </c>
      <c r="J34" s="31" t="s">
        <v>94</v>
      </c>
      <c r="K34" s="36" t="s">
        <v>29</v>
      </c>
      <c r="L34" s="36" t="s">
        <v>29</v>
      </c>
    </row>
    <row r="35" spans="1:12" s="16" customFormat="1" x14ac:dyDescent="0.25">
      <c r="A35" s="37"/>
      <c r="B35" s="102" t="s">
        <v>31</v>
      </c>
      <c r="C35" s="38" t="s">
        <v>32</v>
      </c>
      <c r="D35" s="39" t="s">
        <v>33</v>
      </c>
      <c r="E35" s="40" t="s">
        <v>34</v>
      </c>
      <c r="F35" s="41" t="s">
        <v>35</v>
      </c>
      <c r="G35" s="41" t="s">
        <v>36</v>
      </c>
      <c r="H35" s="41" t="s">
        <v>37</v>
      </c>
      <c r="I35" s="42" t="s">
        <v>38</v>
      </c>
      <c r="J35" s="42" t="s">
        <v>37</v>
      </c>
      <c r="K35" s="41" t="s">
        <v>37</v>
      </c>
      <c r="L35" s="41" t="s">
        <v>37</v>
      </c>
    </row>
    <row r="36" spans="1:12" s="11" customFormat="1" x14ac:dyDescent="0.25">
      <c r="A36" s="94"/>
      <c r="B36" s="24"/>
      <c r="C36" s="91"/>
      <c r="D36" s="95"/>
      <c r="E36" s="30"/>
      <c r="F36" s="30"/>
      <c r="G36" s="30"/>
      <c r="H36" s="165"/>
      <c r="I36" s="3"/>
      <c r="J36" s="3"/>
      <c r="L36" s="165"/>
    </row>
    <row r="37" spans="1:12" s="11" customFormat="1" x14ac:dyDescent="0.25">
      <c r="A37" s="94"/>
      <c r="B37" s="24"/>
      <c r="C37" s="91"/>
      <c r="D37" s="95"/>
      <c r="F37" s="30"/>
      <c r="G37" s="30"/>
      <c r="H37" s="165"/>
      <c r="I37" s="3"/>
      <c r="J37" s="3"/>
      <c r="L37" s="165"/>
    </row>
    <row r="38" spans="1:12" x14ac:dyDescent="0.25">
      <c r="A38" s="43" t="s">
        <v>7</v>
      </c>
      <c r="B38" s="90" t="s">
        <v>205</v>
      </c>
      <c r="D38" s="95">
        <v>41820</v>
      </c>
      <c r="E38" s="30">
        <v>190918.31</v>
      </c>
      <c r="F38" s="30">
        <v>190918.31</v>
      </c>
      <c r="G38" s="30">
        <v>190918.31</v>
      </c>
      <c r="H38" s="168">
        <v>78.72</v>
      </c>
      <c r="J38" s="113">
        <f>SUM(K38+H38+L38)</f>
        <v>113.61</v>
      </c>
      <c r="K38" s="168">
        <v>21.31</v>
      </c>
      <c r="L38" s="168">
        <v>13.58</v>
      </c>
    </row>
    <row r="39" spans="1:12" x14ac:dyDescent="0.25">
      <c r="A39" s="43"/>
      <c r="B39" s="90" t="s">
        <v>201</v>
      </c>
      <c r="C39" s="97"/>
      <c r="D39" s="95">
        <v>41820</v>
      </c>
      <c r="E39" s="93">
        <v>1004714.73</v>
      </c>
      <c r="F39" s="93">
        <v>1004714.73</v>
      </c>
      <c r="G39" s="93">
        <v>1004714.73</v>
      </c>
      <c r="H39" s="168">
        <v>643.15</v>
      </c>
      <c r="J39" s="113">
        <f t="shared" ref="J39:J72" si="1">SUM(K39+H39+L39)</f>
        <v>1997.5100000000002</v>
      </c>
      <c r="K39" s="168">
        <v>698.02</v>
      </c>
      <c r="L39" s="168">
        <v>656.34</v>
      </c>
    </row>
    <row r="40" spans="1:12" x14ac:dyDescent="0.25">
      <c r="A40" s="43"/>
      <c r="B40" s="90"/>
      <c r="C40"/>
      <c r="D40" s="95"/>
      <c r="E40" s="93"/>
      <c r="F40" s="93"/>
      <c r="G40" s="93"/>
      <c r="H40" s="168"/>
      <c r="J40" s="113">
        <f t="shared" si="1"/>
        <v>0</v>
      </c>
      <c r="K40" s="168"/>
      <c r="L40" s="168"/>
    </row>
    <row r="41" spans="1:12" x14ac:dyDescent="0.25">
      <c r="A41" s="43" t="s">
        <v>105</v>
      </c>
      <c r="B41" s="90" t="s">
        <v>205</v>
      </c>
      <c r="D41" s="95">
        <v>41820</v>
      </c>
      <c r="E41" s="93">
        <v>82465.399999999994</v>
      </c>
      <c r="F41" s="93">
        <v>82465.399999999994</v>
      </c>
      <c r="G41" s="93">
        <v>82465.399999999994</v>
      </c>
      <c r="H41" s="168">
        <v>19.41</v>
      </c>
      <c r="J41" s="113">
        <f t="shared" si="1"/>
        <v>59.38</v>
      </c>
      <c r="K41" s="168">
        <v>37.57</v>
      </c>
      <c r="L41" s="168">
        <v>2.4</v>
      </c>
    </row>
    <row r="42" spans="1:12" x14ac:dyDescent="0.25">
      <c r="A42" s="43"/>
      <c r="B42" s="90" t="s">
        <v>201</v>
      </c>
      <c r="C42" s="97"/>
      <c r="D42" s="95">
        <v>41820</v>
      </c>
      <c r="E42" s="93">
        <v>679600.12</v>
      </c>
      <c r="F42" s="93">
        <v>679600.12</v>
      </c>
      <c r="G42" s="93">
        <v>679600.12</v>
      </c>
      <c r="H42" s="168">
        <v>554.78</v>
      </c>
      <c r="J42" s="113">
        <f t="shared" si="1"/>
        <v>1882.8899999999999</v>
      </c>
      <c r="K42" s="168">
        <v>698.02</v>
      </c>
      <c r="L42" s="168">
        <v>630.09</v>
      </c>
    </row>
    <row r="43" spans="1:12" s="14" customFormat="1" x14ac:dyDescent="0.25">
      <c r="A43" s="48"/>
      <c r="B43" s="103"/>
      <c r="C43" s="49"/>
      <c r="D43" s="50"/>
      <c r="E43" s="35"/>
      <c r="F43" s="35"/>
      <c r="G43" s="35"/>
      <c r="H43" s="36"/>
      <c r="I43" s="31"/>
      <c r="J43" s="113">
        <f t="shared" si="1"/>
        <v>0</v>
      </c>
      <c r="K43" s="36"/>
      <c r="L43" s="36"/>
    </row>
    <row r="44" spans="1:12" x14ac:dyDescent="0.25">
      <c r="A44" s="43" t="s">
        <v>8</v>
      </c>
      <c r="B44" s="90" t="s">
        <v>205</v>
      </c>
      <c r="D44" s="95">
        <v>41820</v>
      </c>
      <c r="E44" s="30">
        <v>12537.49</v>
      </c>
      <c r="F44" s="30">
        <v>12537.49</v>
      </c>
      <c r="G44" s="30">
        <v>12537.49</v>
      </c>
      <c r="H44" s="165">
        <v>5.13</v>
      </c>
      <c r="J44" s="113">
        <f t="shared" si="1"/>
        <v>7.3900000000000006</v>
      </c>
      <c r="K44" s="165">
        <v>1.36</v>
      </c>
      <c r="L44" s="165">
        <v>0.9</v>
      </c>
    </row>
    <row r="45" spans="1:12" ht="13.5" customHeight="1" x14ac:dyDescent="0.25">
      <c r="C45" s="51"/>
      <c r="D45" s="45"/>
      <c r="E45" s="30"/>
      <c r="F45" s="30"/>
      <c r="G45" s="30"/>
      <c r="J45" s="113">
        <f t="shared" si="1"/>
        <v>0</v>
      </c>
      <c r="K45" s="165"/>
      <c r="L45" s="165"/>
    </row>
    <row r="46" spans="1:12" x14ac:dyDescent="0.25">
      <c r="A46" s="43" t="s">
        <v>9</v>
      </c>
      <c r="B46" s="90" t="s">
        <v>205</v>
      </c>
      <c r="D46" s="95">
        <v>41820</v>
      </c>
      <c r="E46" s="28">
        <v>393740.05</v>
      </c>
      <c r="F46" s="28">
        <v>393740.05</v>
      </c>
      <c r="G46" s="28">
        <v>393740.05</v>
      </c>
      <c r="H46" s="165">
        <v>161.66999999999999</v>
      </c>
      <c r="J46" s="113">
        <f t="shared" si="1"/>
        <v>225.39999999999998</v>
      </c>
      <c r="K46" s="165">
        <v>39.25</v>
      </c>
      <c r="L46" s="165">
        <v>24.48</v>
      </c>
    </row>
    <row r="47" spans="1:12" x14ac:dyDescent="0.25">
      <c r="A47" s="43"/>
      <c r="B47" s="90" t="s">
        <v>201</v>
      </c>
      <c r="C47" s="97"/>
      <c r="D47" s="95">
        <v>41820</v>
      </c>
      <c r="E47" s="93">
        <v>2006954.56</v>
      </c>
      <c r="F47" s="93">
        <v>2006954.56</v>
      </c>
      <c r="G47" s="93">
        <v>2006954.56</v>
      </c>
      <c r="H47" s="165">
        <v>1284.73</v>
      </c>
      <c r="J47" s="113">
        <f t="shared" si="1"/>
        <v>3990.11</v>
      </c>
      <c r="K47" s="165">
        <v>1394.32</v>
      </c>
      <c r="L47" s="165">
        <v>1311.06</v>
      </c>
    </row>
    <row r="48" spans="1:12" s="14" customFormat="1" x14ac:dyDescent="0.25">
      <c r="A48" s="48"/>
      <c r="B48" s="103"/>
      <c r="C48" s="49"/>
      <c r="D48" s="50"/>
      <c r="E48" s="35"/>
      <c r="F48" s="35"/>
      <c r="G48" s="35"/>
      <c r="H48" s="36"/>
      <c r="I48" s="31"/>
      <c r="J48" s="113">
        <f t="shared" si="1"/>
        <v>0</v>
      </c>
      <c r="K48" s="36"/>
      <c r="L48" s="36"/>
    </row>
    <row r="49" spans="1:12" x14ac:dyDescent="0.25">
      <c r="A49" s="43" t="s">
        <v>10</v>
      </c>
      <c r="B49" s="90" t="s">
        <v>205</v>
      </c>
      <c r="D49" s="95">
        <v>41820</v>
      </c>
      <c r="E49" s="30">
        <v>142603.37</v>
      </c>
      <c r="F49" s="30">
        <v>142603.37</v>
      </c>
      <c r="G49" s="30">
        <v>142603.37</v>
      </c>
      <c r="H49" s="165">
        <v>88.95</v>
      </c>
      <c r="J49" s="113">
        <f t="shared" si="1"/>
        <v>118.85000000000001</v>
      </c>
      <c r="K49" s="165">
        <v>15.9</v>
      </c>
      <c r="L49" s="165">
        <v>14</v>
      </c>
    </row>
    <row r="50" spans="1:12" x14ac:dyDescent="0.25">
      <c r="A50" s="43"/>
      <c r="B50" s="90" t="s">
        <v>201</v>
      </c>
      <c r="C50" s="97"/>
      <c r="D50" s="95">
        <v>41820</v>
      </c>
      <c r="E50" s="30">
        <v>1005295.21</v>
      </c>
      <c r="F50" s="30">
        <v>1005295.21</v>
      </c>
      <c r="G50" s="30">
        <v>1005295.21</v>
      </c>
      <c r="H50" s="169">
        <v>643.53</v>
      </c>
      <c r="J50" s="113">
        <f t="shared" si="1"/>
        <v>2034.55</v>
      </c>
      <c r="K50" s="169">
        <v>734.3</v>
      </c>
      <c r="L50" s="169">
        <v>656.72</v>
      </c>
    </row>
    <row r="51" spans="1:12" x14ac:dyDescent="0.25">
      <c r="A51" s="43"/>
      <c r="B51" s="90"/>
      <c r="C51"/>
      <c r="D51" s="95"/>
      <c r="E51" s="30"/>
      <c r="F51" s="30"/>
      <c r="G51" s="30"/>
      <c r="H51" s="36"/>
      <c r="J51" s="113">
        <f t="shared" si="1"/>
        <v>0</v>
      </c>
      <c r="K51" s="36"/>
      <c r="L51" s="36"/>
    </row>
    <row r="52" spans="1:12" x14ac:dyDescent="0.25">
      <c r="A52" s="43" t="s">
        <v>11</v>
      </c>
      <c r="B52" s="90" t="s">
        <v>205</v>
      </c>
      <c r="D52" s="95">
        <v>41820</v>
      </c>
      <c r="E52" s="30">
        <v>509013.08</v>
      </c>
      <c r="F52" s="30">
        <v>509013.08</v>
      </c>
      <c r="G52" s="30">
        <v>509013.08</v>
      </c>
      <c r="H52" s="165">
        <v>229.42</v>
      </c>
      <c r="J52" s="113">
        <f t="shared" si="1"/>
        <v>303.20999999999998</v>
      </c>
      <c r="K52" s="165">
        <v>40.619999999999997</v>
      </c>
      <c r="L52" s="165">
        <v>33.17</v>
      </c>
    </row>
    <row r="53" spans="1:12" x14ac:dyDescent="0.25">
      <c r="A53" s="43"/>
      <c r="D53" s="45"/>
      <c r="E53" s="30"/>
      <c r="F53" s="30"/>
      <c r="G53" s="30"/>
      <c r="J53" s="113">
        <f t="shared" si="1"/>
        <v>0</v>
      </c>
      <c r="K53" s="165"/>
      <c r="L53" s="165"/>
    </row>
    <row r="54" spans="1:12" x14ac:dyDescent="0.25">
      <c r="A54" s="43" t="s">
        <v>40</v>
      </c>
      <c r="B54" s="90" t="s">
        <v>205</v>
      </c>
      <c r="D54" s="95">
        <v>41820</v>
      </c>
      <c r="E54" s="30">
        <v>9183.58</v>
      </c>
      <c r="F54" s="30">
        <v>9183.58</v>
      </c>
      <c r="G54" s="30">
        <v>9183.58</v>
      </c>
      <c r="H54" s="165">
        <v>3.84</v>
      </c>
      <c r="J54" s="113">
        <f t="shared" si="1"/>
        <v>5.7200000000000006</v>
      </c>
      <c r="K54" s="165">
        <v>0.98</v>
      </c>
      <c r="L54" s="165">
        <v>0.9</v>
      </c>
    </row>
    <row r="55" spans="1:12" x14ac:dyDescent="0.25">
      <c r="A55" s="43"/>
      <c r="D55" s="45"/>
      <c r="E55" s="30"/>
      <c r="F55" s="30"/>
      <c r="G55" s="30"/>
      <c r="J55" s="113">
        <f t="shared" si="1"/>
        <v>0</v>
      </c>
      <c r="K55" s="165"/>
      <c r="L55" s="165"/>
    </row>
    <row r="56" spans="1:12" x14ac:dyDescent="0.25">
      <c r="A56" s="43" t="s">
        <v>13</v>
      </c>
      <c r="B56" s="90" t="s">
        <v>205</v>
      </c>
      <c r="D56" s="95">
        <v>41820</v>
      </c>
      <c r="E56" s="30">
        <v>68664.7</v>
      </c>
      <c r="F56" s="30">
        <v>68664.7</v>
      </c>
      <c r="G56" s="30">
        <v>68664.7</v>
      </c>
      <c r="H56" s="165">
        <v>30.77</v>
      </c>
      <c r="J56" s="113">
        <f t="shared" si="1"/>
        <v>48.13</v>
      </c>
      <c r="K56" s="165">
        <v>10.96</v>
      </c>
      <c r="L56" s="165">
        <v>6.4</v>
      </c>
    </row>
    <row r="57" spans="1:12" x14ac:dyDescent="0.25">
      <c r="A57" s="43"/>
      <c r="D57" s="45"/>
      <c r="E57" s="30"/>
      <c r="F57" s="30"/>
      <c r="G57" s="30"/>
      <c r="H57" s="36"/>
      <c r="I57" s="31"/>
      <c r="J57" s="113">
        <f t="shared" si="1"/>
        <v>0</v>
      </c>
      <c r="K57" s="36"/>
      <c r="L57" s="36"/>
    </row>
    <row r="58" spans="1:12" x14ac:dyDescent="0.25">
      <c r="A58" s="43" t="s">
        <v>41</v>
      </c>
      <c r="B58" s="90" t="s">
        <v>205</v>
      </c>
      <c r="D58" s="95">
        <v>41820</v>
      </c>
      <c r="E58" s="30">
        <v>104139.65</v>
      </c>
      <c r="F58" s="30">
        <v>104139.65</v>
      </c>
      <c r="G58" s="30">
        <v>104139.65</v>
      </c>
      <c r="H58" s="188" t="s">
        <v>185</v>
      </c>
      <c r="I58" s="31"/>
      <c r="J58" s="188" t="s">
        <v>185</v>
      </c>
      <c r="K58" s="188" t="s">
        <v>185</v>
      </c>
      <c r="L58" s="188" t="s">
        <v>185</v>
      </c>
    </row>
    <row r="59" spans="1:12" x14ac:dyDescent="0.25">
      <c r="A59" s="43"/>
      <c r="B59" s="90" t="s">
        <v>201</v>
      </c>
      <c r="C59" s="97"/>
      <c r="D59" s="95">
        <v>41820</v>
      </c>
      <c r="E59" s="30">
        <v>300000</v>
      </c>
      <c r="F59" s="30">
        <v>300000</v>
      </c>
      <c r="G59" s="30">
        <v>300000</v>
      </c>
      <c r="H59" s="188" t="s">
        <v>185</v>
      </c>
      <c r="I59" s="31"/>
      <c r="J59" s="188" t="s">
        <v>185</v>
      </c>
      <c r="K59" s="188" t="s">
        <v>185</v>
      </c>
      <c r="L59" s="188" t="s">
        <v>185</v>
      </c>
    </row>
    <row r="60" spans="1:12" x14ac:dyDescent="0.25">
      <c r="A60" s="43"/>
      <c r="D60" s="45"/>
      <c r="E60" s="30"/>
      <c r="F60" s="30"/>
      <c r="G60" s="30"/>
      <c r="H60" s="36"/>
      <c r="I60" s="31"/>
      <c r="J60" s="113">
        <f t="shared" si="1"/>
        <v>0</v>
      </c>
      <c r="K60" s="36"/>
      <c r="L60" s="36"/>
    </row>
    <row r="61" spans="1:12" x14ac:dyDescent="0.25">
      <c r="A61" s="43" t="s">
        <v>42</v>
      </c>
      <c r="B61" s="90" t="s">
        <v>205</v>
      </c>
      <c r="D61" s="95">
        <v>41820</v>
      </c>
      <c r="E61" s="30">
        <v>120504.08</v>
      </c>
      <c r="F61" s="30">
        <v>120504.08</v>
      </c>
      <c r="G61" s="30">
        <v>120504.08</v>
      </c>
      <c r="H61" s="165">
        <v>49.81</v>
      </c>
      <c r="J61" s="113">
        <f t="shared" si="1"/>
        <v>72.239999999999995</v>
      </c>
      <c r="K61" s="165">
        <v>13.76</v>
      </c>
      <c r="L61" s="165">
        <v>8.67</v>
      </c>
    </row>
    <row r="62" spans="1:12" x14ac:dyDescent="0.25">
      <c r="A62" s="43"/>
      <c r="B62" s="90" t="s">
        <v>201</v>
      </c>
      <c r="C62" s="97"/>
      <c r="D62" s="95">
        <v>41820</v>
      </c>
      <c r="E62" s="30">
        <v>703300.32</v>
      </c>
      <c r="F62" s="30">
        <v>703300.32</v>
      </c>
      <c r="G62" s="30">
        <v>703300.32</v>
      </c>
      <c r="H62" s="165">
        <v>450.21</v>
      </c>
      <c r="J62" s="113">
        <f t="shared" si="1"/>
        <v>1398.27</v>
      </c>
      <c r="K62" s="165">
        <v>488.62</v>
      </c>
      <c r="L62" s="165">
        <v>459.44</v>
      </c>
    </row>
    <row r="63" spans="1:12" x14ac:dyDescent="0.25">
      <c r="A63" s="43"/>
      <c r="D63" s="45"/>
      <c r="E63" s="30"/>
      <c r="F63" s="30"/>
      <c r="G63" s="30"/>
      <c r="J63" s="113">
        <f t="shared" si="1"/>
        <v>0</v>
      </c>
      <c r="K63" s="165"/>
      <c r="L63" s="165"/>
    </row>
    <row r="64" spans="1:12" x14ac:dyDescent="0.25">
      <c r="A64" s="43" t="s">
        <v>43</v>
      </c>
      <c r="B64" s="90" t="s">
        <v>205</v>
      </c>
      <c r="D64" s="95">
        <v>41820</v>
      </c>
      <c r="E64" s="30">
        <v>709484.13</v>
      </c>
      <c r="F64" s="30">
        <v>709484.13</v>
      </c>
      <c r="G64" s="30">
        <v>709484.13</v>
      </c>
      <c r="H64" s="165">
        <v>102.97</v>
      </c>
      <c r="J64" s="113">
        <f t="shared" si="1"/>
        <v>205.56</v>
      </c>
      <c r="K64" s="165">
        <v>65.16</v>
      </c>
      <c r="L64" s="165">
        <v>37.43</v>
      </c>
    </row>
    <row r="65" spans="1:12" x14ac:dyDescent="0.25">
      <c r="F65" s="28"/>
      <c r="G65" s="28"/>
      <c r="J65" s="113">
        <f t="shared" si="1"/>
        <v>0</v>
      </c>
      <c r="K65" s="165"/>
      <c r="L65" s="165"/>
    </row>
    <row r="66" spans="1:12" x14ac:dyDescent="0.25">
      <c r="A66" s="43" t="s">
        <v>18</v>
      </c>
      <c r="B66" s="90" t="s">
        <v>205</v>
      </c>
      <c r="D66" s="95">
        <v>41820</v>
      </c>
      <c r="E66" s="30">
        <v>381357.97</v>
      </c>
      <c r="F66" s="30">
        <v>381357.97</v>
      </c>
      <c r="G66" s="30">
        <v>381357.97</v>
      </c>
      <c r="H66" s="165">
        <v>148.41999999999999</v>
      </c>
      <c r="J66" s="113">
        <f t="shared" si="1"/>
        <v>253.13</v>
      </c>
      <c r="K66" s="165">
        <v>64.59</v>
      </c>
      <c r="L66" s="165">
        <v>40.119999999999997</v>
      </c>
    </row>
    <row r="67" spans="1:12" ht="11.25" customHeight="1" x14ac:dyDescent="0.25">
      <c r="A67" s="43"/>
      <c r="D67" s="45"/>
      <c r="E67" s="3"/>
      <c r="F67" s="3"/>
      <c r="G67" s="3"/>
      <c r="J67" s="113">
        <f t="shared" si="1"/>
        <v>0</v>
      </c>
      <c r="K67" s="165"/>
      <c r="L67" s="165"/>
    </row>
    <row r="68" spans="1:12" x14ac:dyDescent="0.25">
      <c r="A68" s="43" t="s">
        <v>17</v>
      </c>
      <c r="B68" s="90" t="s">
        <v>205</v>
      </c>
      <c r="D68" s="95">
        <v>41820</v>
      </c>
      <c r="E68" s="28">
        <v>72154.98</v>
      </c>
      <c r="F68" s="28">
        <v>72154.98</v>
      </c>
      <c r="G68" s="28">
        <v>72154.98</v>
      </c>
      <c r="H68" s="165">
        <v>29.36</v>
      </c>
      <c r="J68" s="113">
        <f t="shared" si="1"/>
        <v>41.37</v>
      </c>
      <c r="K68" s="165">
        <v>7.25</v>
      </c>
      <c r="L68" s="165">
        <v>4.76</v>
      </c>
    </row>
    <row r="69" spans="1:12" x14ac:dyDescent="0.25">
      <c r="A69" s="43" t="s">
        <v>182</v>
      </c>
      <c r="B69" s="90" t="s">
        <v>201</v>
      </c>
      <c r="C69" s="97"/>
      <c r="D69" s="95">
        <v>41820</v>
      </c>
      <c r="E69" s="28">
        <v>351650.17</v>
      </c>
      <c r="F69" s="28">
        <v>351650.17</v>
      </c>
      <c r="G69" s="28">
        <v>351650.17</v>
      </c>
      <c r="H69" s="165">
        <v>225.1</v>
      </c>
      <c r="J69" s="113">
        <f t="shared" si="1"/>
        <v>699.14</v>
      </c>
      <c r="K69" s="165">
        <v>244.31</v>
      </c>
      <c r="L69" s="165">
        <v>229.73</v>
      </c>
    </row>
    <row r="70" spans="1:12" x14ac:dyDescent="0.25">
      <c r="A70" s="43"/>
      <c r="B70" s="90"/>
      <c r="C70" s="97"/>
      <c r="D70" s="95"/>
      <c r="E70" s="30"/>
      <c r="F70" s="30"/>
      <c r="G70" s="30"/>
      <c r="J70" s="113">
        <f>SUM(K70+H69+L70)</f>
        <v>225.1</v>
      </c>
      <c r="K70" s="165"/>
      <c r="L70" s="165"/>
    </row>
    <row r="71" spans="1:12" x14ac:dyDescent="0.25">
      <c r="A71" s="43" t="s">
        <v>183</v>
      </c>
      <c r="B71" s="90" t="s">
        <v>205</v>
      </c>
      <c r="D71" s="95">
        <v>41820</v>
      </c>
      <c r="E71" s="30">
        <v>46573.52</v>
      </c>
      <c r="F71" s="30">
        <v>46573.52</v>
      </c>
      <c r="G71" s="30">
        <v>46573.52</v>
      </c>
      <c r="H71" s="165">
        <v>18.73</v>
      </c>
      <c r="J71" s="113">
        <f t="shared" si="1"/>
        <v>26.11</v>
      </c>
      <c r="K71" s="165">
        <v>4.41</v>
      </c>
      <c r="L71" s="165">
        <v>2.97</v>
      </c>
    </row>
    <row r="72" spans="1:12" x14ac:dyDescent="0.25">
      <c r="A72" s="43" t="s">
        <v>184</v>
      </c>
      <c r="B72" s="90" t="s">
        <v>201</v>
      </c>
      <c r="C72" s="97"/>
      <c r="D72" s="95">
        <v>41820</v>
      </c>
      <c r="E72" s="30">
        <v>351650.16</v>
      </c>
      <c r="F72" s="30">
        <v>351650.16</v>
      </c>
      <c r="G72" s="30">
        <v>351650.16</v>
      </c>
      <c r="H72" s="165">
        <v>225.1</v>
      </c>
      <c r="J72" s="113">
        <f t="shared" si="1"/>
        <v>699.14</v>
      </c>
      <c r="K72" s="165">
        <v>244.31</v>
      </c>
      <c r="L72" s="165">
        <v>229.73</v>
      </c>
    </row>
    <row r="73" spans="1:12" x14ac:dyDescent="0.25">
      <c r="A73" s="43"/>
      <c r="B73" s="90"/>
      <c r="C73" s="97"/>
      <c r="D73" s="95"/>
      <c r="E73" s="30"/>
      <c r="F73" s="30"/>
      <c r="G73" s="30"/>
      <c r="J73" s="113"/>
      <c r="K73" s="165"/>
      <c r="L73" s="165">
        <f>SUM(L36:L71)</f>
        <v>4133.1600000000008</v>
      </c>
    </row>
    <row r="74" spans="1:12" x14ac:dyDescent="0.25">
      <c r="A74"/>
      <c r="B74" s="11"/>
      <c r="C74"/>
      <c r="D74"/>
      <c r="E74" s="30"/>
      <c r="F74" s="3"/>
      <c r="G74" s="3"/>
      <c r="H74" s="36" t="s">
        <v>208</v>
      </c>
      <c r="I74" s="31" t="s">
        <v>21</v>
      </c>
      <c r="J74" s="31" t="s">
        <v>93</v>
      </c>
      <c r="K74" s="65" t="s">
        <v>101</v>
      </c>
      <c r="L74" s="36" t="s">
        <v>204</v>
      </c>
    </row>
    <row r="75" spans="1:12" ht="15" customHeight="1" x14ac:dyDescent="0.25">
      <c r="A75" s="33" t="s">
        <v>22</v>
      </c>
      <c r="B75" s="101" t="s">
        <v>23</v>
      </c>
      <c r="C75" s="33" t="s">
        <v>24</v>
      </c>
      <c r="D75" s="34" t="s">
        <v>25</v>
      </c>
      <c r="E75" s="35" t="s">
        <v>26</v>
      </c>
      <c r="F75" s="36" t="s">
        <v>27</v>
      </c>
      <c r="G75" s="36" t="s">
        <v>28</v>
      </c>
      <c r="H75" s="36" t="s">
        <v>29</v>
      </c>
      <c r="I75" s="31" t="s">
        <v>30</v>
      </c>
      <c r="J75" s="31" t="s">
        <v>94</v>
      </c>
      <c r="K75" s="36" t="s">
        <v>29</v>
      </c>
      <c r="L75" s="36" t="s">
        <v>29</v>
      </c>
    </row>
    <row r="76" spans="1:12" s="16" customFormat="1" x14ac:dyDescent="0.25">
      <c r="A76" s="37"/>
      <c r="B76" s="102" t="s">
        <v>31</v>
      </c>
      <c r="C76" s="38" t="s">
        <v>32</v>
      </c>
      <c r="D76" s="39" t="s">
        <v>33</v>
      </c>
      <c r="E76" s="40" t="s">
        <v>34</v>
      </c>
      <c r="F76" s="41" t="s">
        <v>35</v>
      </c>
      <c r="G76" s="41" t="s">
        <v>36</v>
      </c>
      <c r="H76" s="41" t="s">
        <v>37</v>
      </c>
      <c r="I76" s="42" t="s">
        <v>38</v>
      </c>
      <c r="J76" s="42" t="s">
        <v>37</v>
      </c>
      <c r="K76" s="41" t="s">
        <v>37</v>
      </c>
      <c r="L76" s="41" t="s">
        <v>37</v>
      </c>
    </row>
    <row r="77" spans="1:12" s="4" customFormat="1" x14ac:dyDescent="0.25">
      <c r="A77" s="43"/>
      <c r="B77" s="101"/>
      <c r="C77" s="33"/>
      <c r="D77" s="34"/>
      <c r="E77" s="35"/>
      <c r="F77" s="32"/>
      <c r="G77" s="32"/>
      <c r="H77" s="36"/>
      <c r="I77" s="31"/>
      <c r="J77" s="113"/>
      <c r="L77" s="36"/>
    </row>
    <row r="78" spans="1:12" ht="13.8" thickBot="1" x14ac:dyDescent="0.3">
      <c r="A78" s="43" t="s">
        <v>19</v>
      </c>
      <c r="B78" s="97" t="s">
        <v>200</v>
      </c>
      <c r="D78" s="45"/>
      <c r="E78" s="115">
        <f>SUM(E56:E76)</f>
        <v>3209479.6799999997</v>
      </c>
      <c r="F78" s="115">
        <f>SUM(F56:F77)</f>
        <v>3209479.6799999997</v>
      </c>
      <c r="G78" s="115">
        <f>SUM(G56:G77)</f>
        <v>3209479.6799999997</v>
      </c>
      <c r="H78" s="112">
        <v>2032.53</v>
      </c>
      <c r="I78" s="52"/>
      <c r="J78" s="118">
        <v>3400.62</v>
      </c>
      <c r="K78" s="112">
        <v>802.78</v>
      </c>
      <c r="L78" s="112">
        <v>565.30999999999995</v>
      </c>
    </row>
    <row r="79" spans="1:12" s="54" customFormat="1" ht="8.4" x14ac:dyDescent="0.15">
      <c r="A79" s="53" t="s">
        <v>44</v>
      </c>
      <c r="B79" s="104" t="s">
        <v>129</v>
      </c>
      <c r="D79" s="55">
        <v>41820</v>
      </c>
      <c r="E79" s="99">
        <v>744325.99</v>
      </c>
      <c r="F79" s="99">
        <v>744325.99</v>
      </c>
      <c r="G79" s="99">
        <v>744325.99</v>
      </c>
      <c r="H79" s="170">
        <v>472</v>
      </c>
      <c r="I79" s="57"/>
      <c r="J79" s="56">
        <f>SUM(H79+K79+L79)</f>
        <v>1163.74</v>
      </c>
      <c r="K79" s="170">
        <v>370.12</v>
      </c>
      <c r="L79" s="170">
        <v>321.62</v>
      </c>
    </row>
    <row r="80" spans="1:12" s="59" customFormat="1" ht="8.4" x14ac:dyDescent="0.15">
      <c r="A80" s="58"/>
      <c r="B80" s="105" t="s">
        <v>45</v>
      </c>
      <c r="D80" s="55">
        <v>41820</v>
      </c>
      <c r="E80" s="99">
        <v>18683.71</v>
      </c>
      <c r="F80" s="99">
        <v>18683.71</v>
      </c>
      <c r="G80" s="99">
        <v>18683.71</v>
      </c>
      <c r="H80" s="170">
        <v>9.74</v>
      </c>
      <c r="I80" s="57"/>
      <c r="J80" s="56">
        <f t="shared" ref="J80:J101" si="2">SUM(H80+K80+L80)</f>
        <v>17.16</v>
      </c>
      <c r="K80" s="170">
        <v>4.8600000000000003</v>
      </c>
      <c r="L80" s="170">
        <v>2.56</v>
      </c>
    </row>
    <row r="81" spans="1:12" s="59" customFormat="1" ht="8.4" x14ac:dyDescent="0.15">
      <c r="B81" s="104" t="s">
        <v>46</v>
      </c>
      <c r="D81" s="55">
        <v>41820</v>
      </c>
      <c r="E81" s="99">
        <v>82858.009999999995</v>
      </c>
      <c r="F81" s="99">
        <v>82858.009999999995</v>
      </c>
      <c r="G81" s="99">
        <v>82858.009999999995</v>
      </c>
      <c r="H81" s="170" t="s">
        <v>185</v>
      </c>
      <c r="I81" s="57"/>
      <c r="J81" s="170" t="s">
        <v>185</v>
      </c>
      <c r="K81" s="170" t="s">
        <v>185</v>
      </c>
      <c r="L81" s="170" t="s">
        <v>185</v>
      </c>
    </row>
    <row r="82" spans="1:12" s="59" customFormat="1" ht="8.4" x14ac:dyDescent="0.15">
      <c r="A82" s="58"/>
      <c r="B82" s="104" t="s">
        <v>47</v>
      </c>
      <c r="D82" s="55">
        <v>41820</v>
      </c>
      <c r="E82" s="100">
        <v>776618.8</v>
      </c>
      <c r="F82" s="100">
        <v>776618.8</v>
      </c>
      <c r="G82" s="100">
        <v>776618.8</v>
      </c>
      <c r="H82" s="170">
        <v>320.77999999999997</v>
      </c>
      <c r="I82" s="56"/>
      <c r="J82" s="56">
        <f t="shared" si="2"/>
        <v>463.07</v>
      </c>
      <c r="K82" s="170">
        <v>87.48</v>
      </c>
      <c r="L82" s="170">
        <v>54.81</v>
      </c>
    </row>
    <row r="83" spans="1:12" s="59" customFormat="1" ht="8.4" x14ac:dyDescent="0.15">
      <c r="A83" s="58"/>
      <c r="B83" s="104" t="s">
        <v>48</v>
      </c>
      <c r="D83" s="55">
        <v>41820</v>
      </c>
      <c r="E83" s="100">
        <v>135540.72</v>
      </c>
      <c r="F83" s="100">
        <v>135540.72</v>
      </c>
      <c r="G83" s="100">
        <v>135540.72</v>
      </c>
      <c r="H83" s="170">
        <v>62.57</v>
      </c>
      <c r="I83" s="56"/>
      <c r="J83" s="56">
        <f t="shared" si="2"/>
        <v>96.09</v>
      </c>
      <c r="K83" s="170">
        <v>20.67</v>
      </c>
      <c r="L83" s="170">
        <v>12.85</v>
      </c>
    </row>
    <row r="84" spans="1:12" s="54" customFormat="1" ht="8.4" x14ac:dyDescent="0.15">
      <c r="A84" s="53"/>
      <c r="B84" s="104" t="s">
        <v>114</v>
      </c>
      <c r="D84" s="55">
        <v>41820</v>
      </c>
      <c r="E84" s="100">
        <v>2371853.23</v>
      </c>
      <c r="F84" s="100">
        <v>2371853.23</v>
      </c>
      <c r="G84" s="100">
        <v>2371853.23</v>
      </c>
      <c r="H84" s="170" t="s">
        <v>185</v>
      </c>
      <c r="I84" s="57"/>
      <c r="J84" s="170" t="s">
        <v>185</v>
      </c>
      <c r="K84" s="170" t="s">
        <v>185</v>
      </c>
      <c r="L84" s="170" t="s">
        <v>185</v>
      </c>
    </row>
    <row r="85" spans="1:12" s="59" customFormat="1" ht="8.4" x14ac:dyDescent="0.15">
      <c r="A85" s="58"/>
      <c r="B85" s="105" t="s">
        <v>49</v>
      </c>
      <c r="D85" s="55">
        <v>41820</v>
      </c>
      <c r="E85" s="100">
        <v>194536.33</v>
      </c>
      <c r="F85" s="100">
        <v>194536.33</v>
      </c>
      <c r="G85" s="100">
        <v>194536.33</v>
      </c>
      <c r="H85" s="170">
        <v>67.709999999999994</v>
      </c>
      <c r="I85" s="56"/>
      <c r="J85" s="56">
        <f t="shared" si="2"/>
        <v>101.21</v>
      </c>
      <c r="K85" s="170">
        <v>20.3</v>
      </c>
      <c r="L85" s="170">
        <v>13.2</v>
      </c>
    </row>
    <row r="86" spans="1:12" s="59" customFormat="1" ht="8.4" x14ac:dyDescent="0.15">
      <c r="A86" s="58"/>
      <c r="B86" s="104" t="s">
        <v>50</v>
      </c>
      <c r="D86" s="55">
        <v>41820</v>
      </c>
      <c r="E86" s="100">
        <v>270604.90999999997</v>
      </c>
      <c r="F86" s="100">
        <v>270604.90999999997</v>
      </c>
      <c r="G86" s="100">
        <v>270604.90999999997</v>
      </c>
      <c r="H86" s="170">
        <v>105.05</v>
      </c>
      <c r="I86" s="56"/>
      <c r="J86" s="56">
        <f t="shared" si="2"/>
        <v>138.57999999999998</v>
      </c>
      <c r="K86" s="170">
        <v>18.27</v>
      </c>
      <c r="L86" s="170">
        <v>15.26</v>
      </c>
    </row>
    <row r="87" spans="1:12" s="59" customFormat="1" ht="8.4" x14ac:dyDescent="0.15">
      <c r="A87" s="58"/>
      <c r="B87" s="104" t="s">
        <v>51</v>
      </c>
      <c r="D87" s="55">
        <v>41820</v>
      </c>
      <c r="E87" s="100">
        <v>1624819.05</v>
      </c>
      <c r="F87" s="100">
        <v>1624819.05</v>
      </c>
      <c r="G87" s="100">
        <v>1624819.05</v>
      </c>
      <c r="H87" s="170">
        <v>655.32000000000005</v>
      </c>
      <c r="I87" s="56"/>
      <c r="J87" s="56">
        <f t="shared" si="2"/>
        <v>860.85000000000014</v>
      </c>
      <c r="K87" s="170">
        <v>122.59</v>
      </c>
      <c r="L87" s="170">
        <v>82.94</v>
      </c>
    </row>
    <row r="88" spans="1:12" s="59" customFormat="1" ht="8.4" x14ac:dyDescent="0.15">
      <c r="A88" s="58"/>
      <c r="B88" s="104" t="s">
        <v>52</v>
      </c>
      <c r="D88" s="55">
        <v>41820</v>
      </c>
      <c r="E88" s="100">
        <v>36659.919999999998</v>
      </c>
      <c r="F88" s="100">
        <v>36659.919999999998</v>
      </c>
      <c r="G88" s="100">
        <v>36659.919999999998</v>
      </c>
      <c r="H88" s="170">
        <v>14.96</v>
      </c>
      <c r="I88" s="56"/>
      <c r="J88" s="56">
        <f t="shared" si="2"/>
        <v>21.8</v>
      </c>
      <c r="K88" s="170">
        <v>4.3899999999999997</v>
      </c>
      <c r="L88" s="170">
        <v>2.4500000000000002</v>
      </c>
    </row>
    <row r="89" spans="1:12" s="59" customFormat="1" ht="8.4" x14ac:dyDescent="0.15">
      <c r="A89" s="58"/>
      <c r="B89" s="104" t="s">
        <v>53</v>
      </c>
      <c r="D89" s="55">
        <v>41820</v>
      </c>
      <c r="E89" s="100">
        <v>58851.5</v>
      </c>
      <c r="F89" s="100">
        <v>58851.5</v>
      </c>
      <c r="G89" s="100">
        <v>58851.5</v>
      </c>
      <c r="H89" s="170">
        <v>24.3</v>
      </c>
      <c r="I89" s="56"/>
      <c r="J89" s="56">
        <f t="shared" si="2"/>
        <v>35.42</v>
      </c>
      <c r="K89" s="170">
        <v>6.89</v>
      </c>
      <c r="L89" s="170">
        <v>4.2300000000000004</v>
      </c>
    </row>
    <row r="90" spans="1:12" s="59" customFormat="1" ht="8.25" customHeight="1" x14ac:dyDescent="0.15">
      <c r="A90" s="58"/>
      <c r="B90" s="104" t="s">
        <v>115</v>
      </c>
      <c r="D90" s="55">
        <v>41820</v>
      </c>
      <c r="E90" s="100">
        <v>3151</v>
      </c>
      <c r="F90" s="100">
        <v>3151</v>
      </c>
      <c r="G90" s="100">
        <v>3151</v>
      </c>
      <c r="H90" s="170" t="s">
        <v>185</v>
      </c>
      <c r="I90" s="56"/>
      <c r="J90" s="170" t="s">
        <v>185</v>
      </c>
      <c r="K90" s="170" t="s">
        <v>185</v>
      </c>
      <c r="L90" s="170" t="s">
        <v>185</v>
      </c>
    </row>
    <row r="91" spans="1:12" s="59" customFormat="1" ht="8.4" x14ac:dyDescent="0.15">
      <c r="A91" s="58"/>
      <c r="B91" s="104" t="s">
        <v>99</v>
      </c>
      <c r="D91" s="55">
        <v>41820</v>
      </c>
      <c r="E91" s="100">
        <v>355741.35</v>
      </c>
      <c r="F91" s="100">
        <v>355741.35</v>
      </c>
      <c r="G91" s="100">
        <v>355741.35</v>
      </c>
      <c r="H91" s="170" t="s">
        <v>185</v>
      </c>
      <c r="I91" s="56"/>
      <c r="J91" s="170" t="s">
        <v>185</v>
      </c>
      <c r="K91" s="170" t="s">
        <v>185</v>
      </c>
      <c r="L91" s="170" t="s">
        <v>185</v>
      </c>
    </row>
    <row r="92" spans="1:12" s="59" customFormat="1" ht="8.4" x14ac:dyDescent="0.15">
      <c r="A92" s="58"/>
      <c r="B92" s="104" t="s">
        <v>54</v>
      </c>
      <c r="D92" s="55">
        <v>41820</v>
      </c>
      <c r="E92" s="100">
        <v>371052.83</v>
      </c>
      <c r="F92" s="100">
        <v>371052.83</v>
      </c>
      <c r="G92" s="100">
        <v>371052.83</v>
      </c>
      <c r="H92" s="170" t="s">
        <v>185</v>
      </c>
      <c r="I92" s="56"/>
      <c r="J92" s="170" t="s">
        <v>185</v>
      </c>
      <c r="K92" s="170" t="s">
        <v>185</v>
      </c>
      <c r="L92" s="170" t="s">
        <v>185</v>
      </c>
    </row>
    <row r="93" spans="1:12" s="59" customFormat="1" ht="8.4" x14ac:dyDescent="0.15">
      <c r="A93" s="58"/>
      <c r="B93" s="104" t="s">
        <v>55</v>
      </c>
      <c r="D93" s="55">
        <v>41820</v>
      </c>
      <c r="E93" s="100">
        <v>58748.26</v>
      </c>
      <c r="F93" s="100">
        <v>58748.26</v>
      </c>
      <c r="G93" s="100">
        <v>58748.26</v>
      </c>
      <c r="H93" s="170">
        <v>23.65</v>
      </c>
      <c r="I93" s="56"/>
      <c r="J93" s="56">
        <f t="shared" si="2"/>
        <v>33.19</v>
      </c>
      <c r="K93" s="170">
        <v>5.6</v>
      </c>
      <c r="L93" s="170">
        <v>3.94</v>
      </c>
    </row>
    <row r="94" spans="1:12" s="59" customFormat="1" ht="8.4" x14ac:dyDescent="0.15">
      <c r="A94" s="58"/>
      <c r="B94" s="104" t="s">
        <v>56</v>
      </c>
      <c r="D94" s="55">
        <v>41820</v>
      </c>
      <c r="E94" s="100">
        <v>243604.57</v>
      </c>
      <c r="F94" s="100">
        <v>243604.57</v>
      </c>
      <c r="G94" s="100">
        <v>243604.57</v>
      </c>
      <c r="H94" s="170" t="s">
        <v>185</v>
      </c>
      <c r="I94" s="56"/>
      <c r="J94" s="170" t="s">
        <v>185</v>
      </c>
      <c r="K94" s="170" t="s">
        <v>185</v>
      </c>
      <c r="L94" s="170" t="s">
        <v>185</v>
      </c>
    </row>
    <row r="95" spans="1:12" s="59" customFormat="1" ht="8.4" x14ac:dyDescent="0.15">
      <c r="A95" s="58"/>
      <c r="B95" s="104" t="s">
        <v>57</v>
      </c>
      <c r="D95" s="55">
        <v>41820</v>
      </c>
      <c r="E95" s="100">
        <v>37340.26</v>
      </c>
      <c r="F95" s="100">
        <v>37340.26</v>
      </c>
      <c r="G95" s="100">
        <v>37340.26</v>
      </c>
      <c r="H95" s="170">
        <v>15.43</v>
      </c>
      <c r="I95" s="56"/>
      <c r="J95" s="56">
        <f t="shared" si="2"/>
        <v>22.269999999999996</v>
      </c>
      <c r="K95" s="170">
        <v>4.26</v>
      </c>
      <c r="L95" s="170">
        <v>2.58</v>
      </c>
    </row>
    <row r="96" spans="1:12" s="54" customFormat="1" ht="8.4" x14ac:dyDescent="0.15">
      <c r="A96" s="53"/>
      <c r="B96" s="104" t="s">
        <v>58</v>
      </c>
      <c r="D96" s="55">
        <v>41820</v>
      </c>
      <c r="E96" s="100">
        <v>364063.36</v>
      </c>
      <c r="F96" s="100">
        <v>364063.36</v>
      </c>
      <c r="G96" s="100">
        <v>364063.36</v>
      </c>
      <c r="H96" s="170">
        <v>150.16</v>
      </c>
      <c r="I96" s="57"/>
      <c r="J96" s="56">
        <f t="shared" si="2"/>
        <v>215.94</v>
      </c>
      <c r="K96" s="170">
        <v>40.18</v>
      </c>
      <c r="L96" s="170">
        <v>25.6</v>
      </c>
    </row>
    <row r="97" spans="1:12" s="59" customFormat="1" ht="8.4" x14ac:dyDescent="0.15">
      <c r="A97" s="58"/>
      <c r="B97" s="104" t="s">
        <v>59</v>
      </c>
      <c r="D97" s="55">
        <v>41820</v>
      </c>
      <c r="E97" s="100">
        <v>1812.29</v>
      </c>
      <c r="F97" s="100">
        <v>1812.29</v>
      </c>
      <c r="G97" s="100">
        <v>1812.29</v>
      </c>
      <c r="H97" s="170" t="s">
        <v>185</v>
      </c>
      <c r="I97" s="56"/>
      <c r="J97" s="170" t="s">
        <v>185</v>
      </c>
      <c r="K97" s="170" t="s">
        <v>185</v>
      </c>
      <c r="L97" s="170" t="s">
        <v>185</v>
      </c>
    </row>
    <row r="98" spans="1:12" s="54" customFormat="1" ht="8.4" x14ac:dyDescent="0.15">
      <c r="A98" s="53"/>
      <c r="B98" s="104" t="s">
        <v>60</v>
      </c>
      <c r="D98" s="55">
        <v>41820</v>
      </c>
      <c r="E98" s="100">
        <v>489150.41</v>
      </c>
      <c r="F98" s="100">
        <v>489150.41</v>
      </c>
      <c r="G98" s="100">
        <v>489150.41</v>
      </c>
      <c r="H98" s="170">
        <v>81.72</v>
      </c>
      <c r="I98" s="57"/>
      <c r="J98" s="56">
        <f t="shared" si="2"/>
        <v>188.93</v>
      </c>
      <c r="K98" s="170">
        <v>89.01</v>
      </c>
      <c r="L98" s="170">
        <v>18.2</v>
      </c>
    </row>
    <row r="99" spans="1:12" s="59" customFormat="1" ht="8.4" x14ac:dyDescent="0.15">
      <c r="A99" s="58"/>
      <c r="B99" s="104" t="s">
        <v>61</v>
      </c>
      <c r="D99" s="55">
        <v>41820</v>
      </c>
      <c r="E99" s="60">
        <v>70645.84</v>
      </c>
      <c r="F99" s="60">
        <v>70645.84</v>
      </c>
      <c r="G99" s="60">
        <v>70645.84</v>
      </c>
      <c r="H99" s="170">
        <v>29.14</v>
      </c>
      <c r="I99" s="62"/>
      <c r="J99" s="56">
        <f t="shared" si="2"/>
        <v>42.37</v>
      </c>
      <c r="K99" s="170">
        <v>8.16</v>
      </c>
      <c r="L99" s="170">
        <v>5.07</v>
      </c>
    </row>
    <row r="100" spans="1:12" s="59" customFormat="1" ht="8.4" x14ac:dyDescent="0.15">
      <c r="A100" s="58"/>
      <c r="B100" s="104"/>
      <c r="D100" s="55"/>
      <c r="E100" s="60"/>
      <c r="F100" s="60"/>
      <c r="G100" s="60"/>
      <c r="H100" s="170"/>
      <c r="I100" s="56"/>
      <c r="J100" s="56">
        <f t="shared" si="2"/>
        <v>0</v>
      </c>
      <c r="K100" s="170"/>
      <c r="L100" s="170"/>
    </row>
    <row r="101" spans="1:12" s="59" customFormat="1" ht="10.8" thickBot="1" x14ac:dyDescent="0.25">
      <c r="A101" s="58"/>
      <c r="B101" s="106"/>
      <c r="D101" s="55"/>
      <c r="E101" s="115">
        <f>SUM(E79:E99)</f>
        <v>8310662.3399999999</v>
      </c>
      <c r="F101" s="115">
        <f>SUM(F79:F100)</f>
        <v>8310662.3399999999</v>
      </c>
      <c r="G101" s="115">
        <f>SUM(G79:G100)</f>
        <v>8310662.3399999999</v>
      </c>
      <c r="H101" s="171">
        <f>SUM(H79:H100)</f>
        <v>2032.5300000000004</v>
      </c>
      <c r="I101" s="114"/>
      <c r="J101" s="114">
        <f t="shared" si="2"/>
        <v>3400.6200000000008</v>
      </c>
      <c r="K101" s="171">
        <f>SUM(K79:K100)</f>
        <v>802.78</v>
      </c>
      <c r="L101" s="171">
        <f>SUM(L79:L99)</f>
        <v>565.31000000000017</v>
      </c>
    </row>
    <row r="102" spans="1:12" s="59" customFormat="1" ht="9" customHeight="1" x14ac:dyDescent="0.15">
      <c r="A102" s="58"/>
      <c r="B102" s="106"/>
      <c r="D102" s="55"/>
      <c r="E102" s="60"/>
      <c r="F102" s="60"/>
      <c r="G102" s="60"/>
      <c r="H102" s="170"/>
      <c r="I102" s="56"/>
      <c r="J102" s="56"/>
      <c r="K102" s="170"/>
      <c r="L102" s="170"/>
    </row>
    <row r="103" spans="1:12" s="155" customFormat="1" x14ac:dyDescent="0.25">
      <c r="A103" s="155" t="s">
        <v>62</v>
      </c>
      <c r="B103" s="164"/>
      <c r="D103" s="157"/>
      <c r="E103" s="158">
        <v>46732040.369999997</v>
      </c>
      <c r="F103" s="158">
        <v>46751839.130000003</v>
      </c>
      <c r="G103" s="158">
        <v>46741097.270000003</v>
      </c>
      <c r="H103" s="158">
        <v>29625.77</v>
      </c>
      <c r="I103" s="159"/>
      <c r="J103" s="32">
        <f>SUM(K103+H103+L103)</f>
        <v>68881.36</v>
      </c>
      <c r="K103" s="158">
        <v>20804.62</v>
      </c>
      <c r="L103" s="32">
        <v>18450.97</v>
      </c>
    </row>
    <row r="104" spans="1:12" x14ac:dyDescent="0.25">
      <c r="D104" s="61"/>
      <c r="J104" s="113"/>
    </row>
    <row r="105" spans="1:12" x14ac:dyDescent="0.25">
      <c r="J105" s="56"/>
    </row>
    <row r="108" spans="1:12" x14ac:dyDescent="0.25">
      <c r="A108" s="43"/>
      <c r="B108" s="90"/>
      <c r="D108" s="95"/>
      <c r="E108" s="30"/>
      <c r="F108" s="30"/>
      <c r="G108" s="30"/>
      <c r="I108" s="31"/>
      <c r="J108" s="113"/>
    </row>
    <row r="109" spans="1:12" x14ac:dyDescent="0.25">
      <c r="A109" s="43"/>
      <c r="B109" s="90"/>
      <c r="C109" s="97"/>
      <c r="D109" s="95"/>
      <c r="E109" s="30"/>
      <c r="F109" s="30"/>
      <c r="G109" s="30"/>
      <c r="I109" s="31"/>
      <c r="J109" s="113"/>
    </row>
    <row r="111" spans="1:12" x14ac:dyDescent="0.25">
      <c r="A111" s="59"/>
      <c r="B111" s="104"/>
      <c r="C111" s="59"/>
      <c r="D111" s="55"/>
      <c r="E111" s="99"/>
      <c r="F111" s="99"/>
      <c r="G111" s="99"/>
      <c r="H111" s="170"/>
    </row>
    <row r="112" spans="1:12" x14ac:dyDescent="0.25">
      <c r="A112" s="53"/>
      <c r="B112" s="104"/>
      <c r="C112" s="54"/>
      <c r="D112" s="55"/>
      <c r="E112" s="100"/>
      <c r="F112" s="100"/>
      <c r="G112" s="100"/>
      <c r="H112" s="170"/>
    </row>
    <row r="113" spans="1:8" x14ac:dyDescent="0.25">
      <c r="A113" s="58"/>
      <c r="B113" s="104"/>
      <c r="C113" s="59"/>
      <c r="D113" s="55"/>
      <c r="E113" s="100"/>
      <c r="F113" s="100"/>
      <c r="G113" s="100"/>
      <c r="H113" s="170"/>
    </row>
    <row r="114" spans="1:8" x14ac:dyDescent="0.25">
      <c r="A114" s="58"/>
      <c r="B114" s="104"/>
      <c r="C114" s="59"/>
      <c r="D114" s="55"/>
      <c r="E114" s="100"/>
      <c r="F114" s="100"/>
      <c r="G114" s="100"/>
      <c r="H114" s="170"/>
    </row>
    <row r="115" spans="1:8" x14ac:dyDescent="0.25">
      <c r="A115" s="58"/>
      <c r="B115" s="104"/>
      <c r="C115" s="59"/>
      <c r="D115" s="55"/>
      <c r="E115" s="100"/>
      <c r="F115" s="100"/>
      <c r="G115" s="100"/>
      <c r="H115" s="170"/>
    </row>
    <row r="116" spans="1:8" x14ac:dyDescent="0.25">
      <c r="A116" s="58"/>
      <c r="B116" s="104"/>
      <c r="C116" s="59"/>
      <c r="D116" s="55"/>
      <c r="E116" s="100"/>
      <c r="F116" s="100"/>
      <c r="G116" s="100"/>
      <c r="H116" s="170"/>
    </row>
    <row r="117" spans="1:8" x14ac:dyDescent="0.25">
      <c r="A117" s="58"/>
      <c r="B117" s="104"/>
      <c r="C117" s="59"/>
      <c r="D117" s="55"/>
      <c r="E117" s="100"/>
      <c r="F117" s="100"/>
      <c r="G117" s="100"/>
      <c r="H117" s="170"/>
    </row>
    <row r="118" spans="1:8" x14ac:dyDescent="0.25">
      <c r="B118" s="61"/>
      <c r="H118" s="170"/>
    </row>
  </sheetData>
  <phoneticPr fontId="5" type="noConversion"/>
  <pageMargins left="0" right="0" top="0.73402777799999996" bottom="0" header="0.5" footer="0.5"/>
  <pageSetup paperSize="5" firstPageNumber="2" orientation="landscape" useFirstPageNumber="1" horizontalDpi="300" verticalDpi="300" r:id="rId1"/>
  <headerFooter alignWithMargins="0">
    <oddHeader>&amp;CTaylor County
Security Holdings</oddHeader>
    <oddFooter>&amp;C&amp;P</oddFooter>
  </headerFooter>
  <rowBreaks count="2" manualBreakCount="2">
    <brk id="31" max="16383" man="1"/>
    <brk id="73" max="16383" man="1"/>
  </rowBreaks>
  <cellWatches>
    <cellWatch r="B46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9"/>
  <sheetViews>
    <sheetView topLeftCell="A55" zoomScaleNormal="100" workbookViewId="0">
      <selection activeCell="B80" sqref="B80"/>
    </sheetView>
  </sheetViews>
  <sheetFormatPr defaultColWidth="9.109375" defaultRowHeight="13.2" outlineLevelRow="1" x14ac:dyDescent="0.25"/>
  <cols>
    <col min="1" max="1" width="21.6640625" style="63" customWidth="1"/>
    <col min="2" max="2" width="15" style="63" customWidth="1"/>
    <col min="3" max="3" width="11.5546875" style="67" customWidth="1"/>
    <col min="4" max="4" width="11.5546875" style="119" customWidth="1"/>
    <col min="5" max="5" width="2.33203125" style="63" customWidth="1"/>
    <col min="6" max="6" width="15.109375" style="22" bestFit="1" customWidth="1"/>
    <col min="7" max="7" width="8.109375" style="64" customWidth="1"/>
    <col min="8" max="8" width="15" style="22" customWidth="1"/>
    <col min="9" max="9" width="1.5546875" style="68" customWidth="1"/>
    <col min="10" max="10" width="15.5546875" style="22" customWidth="1"/>
    <col min="11" max="11" width="9.44140625" style="64" bestFit="1" customWidth="1"/>
    <col min="12" max="12" width="17.5546875" style="22" customWidth="1"/>
    <col min="13" max="13" width="1.44140625" style="22" customWidth="1"/>
    <col min="14" max="14" width="16.21875" style="152" customWidth="1"/>
    <col min="15" max="16384" width="9.109375" style="90"/>
  </cols>
  <sheetData>
    <row r="1" spans="1:256" x14ac:dyDescent="0.25">
      <c r="A1"/>
      <c r="B1" s="65"/>
      <c r="I1" s="149"/>
      <c r="M1" s="147"/>
    </row>
    <row r="2" spans="1:256" s="128" customFormat="1" x14ac:dyDescent="0.25">
      <c r="B2" s="132"/>
      <c r="C2" s="127"/>
      <c r="D2" s="126"/>
      <c r="E2" s="126"/>
      <c r="F2" s="76"/>
      <c r="G2" s="136">
        <v>41699</v>
      </c>
      <c r="H2" s="76"/>
      <c r="I2" s="142"/>
      <c r="J2" s="76"/>
      <c r="K2" s="136">
        <v>41791</v>
      </c>
      <c r="L2" s="76"/>
      <c r="M2" s="142"/>
      <c r="N2" s="152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</row>
    <row r="3" spans="1:256" s="128" customFormat="1" x14ac:dyDescent="0.25">
      <c r="A3" s="126"/>
      <c r="B3" s="126"/>
      <c r="C3" s="127"/>
      <c r="D3" s="126"/>
      <c r="E3" s="126"/>
      <c r="F3" s="76"/>
      <c r="G3" s="129"/>
      <c r="H3" s="76"/>
      <c r="I3" s="142"/>
      <c r="J3" s="76"/>
      <c r="K3" s="129"/>
      <c r="L3" s="76"/>
      <c r="M3" s="142"/>
      <c r="N3" s="152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</row>
    <row r="4" spans="1:256" s="128" customFormat="1" x14ac:dyDescent="0.25">
      <c r="A4" s="126" t="s">
        <v>63</v>
      </c>
      <c r="B4" s="134" t="s">
        <v>23</v>
      </c>
      <c r="C4" s="127" t="s">
        <v>24</v>
      </c>
      <c r="D4" s="126" t="s">
        <v>64</v>
      </c>
      <c r="E4" s="126"/>
      <c r="F4" s="76" t="s">
        <v>65</v>
      </c>
      <c r="G4" s="129" t="s">
        <v>66</v>
      </c>
      <c r="H4" s="76"/>
      <c r="I4" s="142"/>
      <c r="J4" s="76" t="s">
        <v>65</v>
      </c>
      <c r="K4" s="129" t="s">
        <v>66</v>
      </c>
      <c r="L4" s="76"/>
      <c r="M4" s="142"/>
      <c r="N4" s="152" t="s">
        <v>67</v>
      </c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</row>
    <row r="5" spans="1:256" s="128" customFormat="1" ht="13.5" customHeight="1" x14ac:dyDescent="0.25">
      <c r="A5" s="126"/>
      <c r="B5" s="134" t="s">
        <v>31</v>
      </c>
      <c r="C5" s="127" t="s">
        <v>32</v>
      </c>
      <c r="D5" s="126" t="s">
        <v>68</v>
      </c>
      <c r="E5" s="126"/>
      <c r="F5" s="76" t="s">
        <v>69</v>
      </c>
      <c r="G5" s="129" t="s">
        <v>70</v>
      </c>
      <c r="H5" s="76" t="s">
        <v>71</v>
      </c>
      <c r="I5" s="142"/>
      <c r="J5" s="76" t="s">
        <v>69</v>
      </c>
      <c r="K5" s="129" t="s">
        <v>70</v>
      </c>
      <c r="L5" s="76" t="s">
        <v>71</v>
      </c>
      <c r="M5" s="142"/>
      <c r="N5" s="152" t="s">
        <v>20</v>
      </c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  <c r="IU5" s="137"/>
      <c r="IV5" s="137"/>
    </row>
    <row r="6" spans="1:256" s="128" customFormat="1" ht="5.25" customHeight="1" x14ac:dyDescent="0.25">
      <c r="A6" s="139"/>
      <c r="B6" s="140"/>
      <c r="C6" s="141"/>
      <c r="D6" s="139"/>
      <c r="E6" s="139"/>
      <c r="F6" s="142"/>
      <c r="G6" s="143"/>
      <c r="H6" s="142"/>
      <c r="I6" s="142"/>
      <c r="J6" s="142"/>
      <c r="K6" s="150"/>
      <c r="L6" s="142"/>
      <c r="M6" s="142"/>
      <c r="N6" s="153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/>
      <c r="CJ6" s="137"/>
      <c r="CK6" s="137"/>
      <c r="CL6" s="137"/>
      <c r="CM6" s="137"/>
      <c r="CN6" s="137"/>
      <c r="CO6" s="137"/>
      <c r="CP6" s="137"/>
      <c r="CQ6" s="137"/>
      <c r="CR6" s="137"/>
      <c r="CS6" s="137"/>
      <c r="CT6" s="137"/>
      <c r="CU6" s="137"/>
      <c r="CV6" s="137"/>
      <c r="CW6" s="137"/>
      <c r="CX6" s="137"/>
      <c r="CY6" s="137"/>
      <c r="CZ6" s="137"/>
      <c r="DA6" s="137"/>
      <c r="DB6" s="137"/>
      <c r="DC6" s="137"/>
      <c r="DD6" s="137"/>
      <c r="DE6" s="137"/>
      <c r="DF6" s="137"/>
      <c r="DG6" s="137"/>
      <c r="DH6" s="137"/>
      <c r="DI6" s="137"/>
      <c r="DJ6" s="137"/>
      <c r="DK6" s="137"/>
      <c r="DL6" s="137"/>
      <c r="DM6" s="137"/>
      <c r="DN6" s="137"/>
      <c r="DO6" s="137"/>
      <c r="DP6" s="137"/>
      <c r="DQ6" s="137"/>
      <c r="DR6" s="137"/>
      <c r="DS6" s="137"/>
      <c r="DT6" s="137"/>
      <c r="DU6" s="137"/>
      <c r="DV6" s="137"/>
      <c r="DW6" s="137"/>
      <c r="DX6" s="137"/>
      <c r="DY6" s="137"/>
      <c r="DZ6" s="137"/>
      <c r="EA6" s="137"/>
      <c r="EB6" s="137"/>
      <c r="EC6" s="137"/>
      <c r="ED6" s="137"/>
      <c r="EE6" s="137"/>
      <c r="EF6" s="137"/>
      <c r="EG6" s="137"/>
      <c r="EH6" s="137"/>
      <c r="EI6" s="137"/>
      <c r="EJ6" s="137"/>
      <c r="EK6" s="137"/>
      <c r="EL6" s="137"/>
      <c r="EM6" s="137"/>
      <c r="EN6" s="137"/>
      <c r="EO6" s="137"/>
      <c r="EP6" s="137"/>
      <c r="EQ6" s="137"/>
      <c r="ER6" s="137"/>
      <c r="ES6" s="137"/>
      <c r="ET6" s="137"/>
      <c r="EU6" s="137"/>
      <c r="EV6" s="137"/>
      <c r="EW6" s="137"/>
      <c r="EX6" s="137"/>
      <c r="EY6" s="137"/>
      <c r="EZ6" s="137"/>
      <c r="FA6" s="137"/>
      <c r="FB6" s="137"/>
      <c r="FC6" s="137"/>
      <c r="FD6" s="137"/>
      <c r="FE6" s="137"/>
      <c r="FF6" s="137"/>
      <c r="FG6" s="137"/>
      <c r="FH6" s="137"/>
      <c r="FI6" s="137"/>
      <c r="FJ6" s="137"/>
      <c r="FK6" s="137"/>
      <c r="FL6" s="137"/>
      <c r="FM6" s="137"/>
      <c r="FN6" s="137"/>
      <c r="FO6" s="137"/>
      <c r="FP6" s="137"/>
      <c r="FQ6" s="137"/>
      <c r="FR6" s="137"/>
      <c r="FS6" s="137"/>
      <c r="FT6" s="137"/>
      <c r="FU6" s="137"/>
      <c r="FV6" s="137"/>
      <c r="FW6" s="137"/>
      <c r="FX6" s="137"/>
      <c r="FY6" s="137"/>
      <c r="FZ6" s="137"/>
      <c r="GA6" s="137"/>
      <c r="GB6" s="137"/>
      <c r="GC6" s="137"/>
      <c r="GD6" s="137"/>
      <c r="GE6" s="137"/>
      <c r="GF6" s="137"/>
      <c r="GG6" s="137"/>
      <c r="GH6" s="137"/>
      <c r="GI6" s="137"/>
      <c r="GJ6" s="137"/>
      <c r="GK6" s="137"/>
      <c r="GL6" s="137"/>
      <c r="GM6" s="137"/>
      <c r="GN6" s="137"/>
      <c r="GO6" s="137"/>
      <c r="GP6" s="137"/>
      <c r="GQ6" s="137"/>
      <c r="GR6" s="137"/>
      <c r="GS6" s="137"/>
      <c r="GT6" s="137"/>
      <c r="GU6" s="137"/>
      <c r="GV6" s="137"/>
      <c r="GW6" s="137"/>
      <c r="GX6" s="137"/>
      <c r="GY6" s="137"/>
      <c r="GZ6" s="137"/>
      <c r="HA6" s="137"/>
      <c r="HB6" s="137"/>
      <c r="HC6" s="137"/>
      <c r="HD6" s="137"/>
      <c r="HE6" s="137"/>
      <c r="HF6" s="137"/>
      <c r="HG6" s="137"/>
      <c r="HH6" s="137"/>
      <c r="HI6" s="137"/>
      <c r="HJ6" s="137"/>
      <c r="HK6" s="137"/>
      <c r="HL6" s="137"/>
      <c r="HM6" s="137"/>
      <c r="HN6" s="137"/>
      <c r="HO6" s="137"/>
      <c r="HP6" s="137"/>
      <c r="HQ6" s="137"/>
      <c r="HR6" s="137"/>
      <c r="HS6" s="137"/>
      <c r="HT6" s="137"/>
      <c r="HU6" s="137"/>
      <c r="HV6" s="137"/>
      <c r="HW6" s="137"/>
      <c r="HX6" s="137"/>
      <c r="HY6" s="137"/>
      <c r="HZ6" s="137"/>
      <c r="IA6" s="137"/>
      <c r="IB6" s="137"/>
      <c r="IC6" s="137"/>
      <c r="ID6" s="137"/>
      <c r="IE6" s="137"/>
      <c r="IF6" s="137"/>
      <c r="IG6" s="137"/>
      <c r="IH6" s="137"/>
      <c r="II6" s="137"/>
      <c r="IJ6" s="137"/>
      <c r="IK6" s="137"/>
      <c r="IL6" s="137"/>
      <c r="IM6" s="137"/>
      <c r="IN6" s="137"/>
      <c r="IO6" s="137"/>
      <c r="IP6" s="137"/>
      <c r="IQ6" s="137"/>
      <c r="IR6" s="137"/>
      <c r="IS6" s="137"/>
      <c r="IT6" s="137"/>
      <c r="IU6" s="137"/>
      <c r="IV6" s="137"/>
    </row>
    <row r="7" spans="1:256" s="14" customFormat="1" outlineLevel="1" x14ac:dyDescent="0.25">
      <c r="A7" s="44" t="s">
        <v>39</v>
      </c>
      <c r="B7" s="44" t="s">
        <v>228</v>
      </c>
      <c r="C7" s="86"/>
      <c r="D7" s="120">
        <v>41820</v>
      </c>
      <c r="E7" s="69"/>
      <c r="F7" s="22">
        <v>0</v>
      </c>
      <c r="G7" s="125"/>
      <c r="H7" s="22">
        <v>0</v>
      </c>
      <c r="I7" s="149" t="s">
        <v>73</v>
      </c>
      <c r="J7" s="22">
        <v>12082477.289999999</v>
      </c>
      <c r="K7" s="125">
        <v>100</v>
      </c>
      <c r="L7" s="22">
        <v>12082477.289999999</v>
      </c>
      <c r="M7" s="147"/>
      <c r="N7" s="152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</row>
    <row r="8" spans="1:256" s="14" customFormat="1" outlineLevel="1" x14ac:dyDescent="0.25">
      <c r="A8" s="44"/>
      <c r="B8" s="44" t="s">
        <v>72</v>
      </c>
      <c r="C8" s="86"/>
      <c r="D8" s="120">
        <v>41820</v>
      </c>
      <c r="E8" s="69"/>
      <c r="F8" s="22">
        <v>19612545.109999999</v>
      </c>
      <c r="G8" s="125">
        <v>100</v>
      </c>
      <c r="H8" s="22">
        <v>19612545.109999999</v>
      </c>
      <c r="I8" s="149"/>
      <c r="J8" s="22">
        <v>800</v>
      </c>
      <c r="K8" s="125">
        <v>100</v>
      </c>
      <c r="L8" s="22">
        <v>800</v>
      </c>
      <c r="M8" s="147"/>
      <c r="N8" s="152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</row>
    <row r="9" spans="1:256" s="14" customFormat="1" outlineLevel="1" x14ac:dyDescent="0.25">
      <c r="A9" s="44"/>
      <c r="B9" s="44" t="s">
        <v>106</v>
      </c>
      <c r="C9" s="86"/>
      <c r="D9" s="120">
        <v>41820</v>
      </c>
      <c r="E9" s="69"/>
      <c r="F9" s="22">
        <v>8038254.1100000003</v>
      </c>
      <c r="G9" s="125">
        <v>100</v>
      </c>
      <c r="H9" s="22">
        <v>8038254.1100000003</v>
      </c>
      <c r="I9" s="149" t="s">
        <v>73</v>
      </c>
      <c r="J9" s="22">
        <v>8043595.1600000001</v>
      </c>
      <c r="K9" s="125">
        <v>100</v>
      </c>
      <c r="L9" s="22">
        <v>8043595.1600000001</v>
      </c>
      <c r="M9" s="147"/>
      <c r="N9" s="152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</row>
    <row r="10" spans="1:256" s="14" customFormat="1" outlineLevel="1" x14ac:dyDescent="0.25">
      <c r="A10" s="44"/>
      <c r="B10" s="44" t="s">
        <v>143</v>
      </c>
      <c r="C10" s="86" t="s">
        <v>142</v>
      </c>
      <c r="D10" s="120">
        <v>42005</v>
      </c>
      <c r="E10" s="69"/>
      <c r="F10" s="22">
        <v>320000</v>
      </c>
      <c r="G10" s="125">
        <v>100.035</v>
      </c>
      <c r="H10" s="22">
        <v>331200</v>
      </c>
      <c r="I10" s="149" t="s">
        <v>73</v>
      </c>
      <c r="J10" s="22">
        <v>320000</v>
      </c>
      <c r="K10" s="125">
        <v>100.023</v>
      </c>
      <c r="L10" s="22">
        <v>327507.20000000001</v>
      </c>
      <c r="M10" s="147"/>
      <c r="N10" s="152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</row>
    <row r="11" spans="1:256" s="14" customFormat="1" outlineLevel="1" x14ac:dyDescent="0.25">
      <c r="A11" s="44"/>
      <c r="B11" s="70" t="s">
        <v>100</v>
      </c>
      <c r="C11" s="98" t="s">
        <v>202</v>
      </c>
      <c r="D11" s="71">
        <v>42008</v>
      </c>
      <c r="E11" s="69"/>
      <c r="F11" s="22">
        <v>1000000</v>
      </c>
      <c r="G11" s="44">
        <v>100</v>
      </c>
      <c r="H11" s="22">
        <v>1000000</v>
      </c>
      <c r="I11" s="149"/>
      <c r="J11" s="22">
        <v>1000000</v>
      </c>
      <c r="K11" s="44">
        <v>100</v>
      </c>
      <c r="L11" s="22">
        <v>1000000</v>
      </c>
      <c r="M11" s="147"/>
      <c r="N11" s="152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</row>
    <row r="12" spans="1:256" s="14" customFormat="1" outlineLevel="1" x14ac:dyDescent="0.25">
      <c r="A12" s="44"/>
      <c r="B12" s="70" t="s">
        <v>100</v>
      </c>
      <c r="C12" s="98" t="s">
        <v>203</v>
      </c>
      <c r="D12" s="71">
        <v>42008</v>
      </c>
      <c r="E12" s="69"/>
      <c r="F12" s="22">
        <v>1000000</v>
      </c>
      <c r="G12" s="44">
        <v>100</v>
      </c>
      <c r="H12" s="22">
        <v>1000000</v>
      </c>
      <c r="I12" s="149"/>
      <c r="J12" s="22">
        <v>1000000</v>
      </c>
      <c r="K12" s="44">
        <v>100</v>
      </c>
      <c r="L12" s="22">
        <v>1000000</v>
      </c>
      <c r="M12" s="147"/>
      <c r="N12" s="152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</row>
    <row r="13" spans="1:256" s="14" customFormat="1" outlineLevel="1" x14ac:dyDescent="0.25">
      <c r="A13" s="44"/>
      <c r="B13" s="70" t="s">
        <v>117</v>
      </c>
      <c r="C13" s="98" t="s">
        <v>118</v>
      </c>
      <c r="D13" s="71">
        <v>42013</v>
      </c>
      <c r="E13" s="69"/>
      <c r="F13" s="22">
        <v>248000</v>
      </c>
      <c r="G13" s="125">
        <v>100.001</v>
      </c>
      <c r="H13" s="22">
        <v>248264.86</v>
      </c>
      <c r="I13" s="149" t="s">
        <v>73</v>
      </c>
      <c r="J13" s="22">
        <v>248000</v>
      </c>
      <c r="K13" s="125">
        <v>100.001</v>
      </c>
      <c r="L13" s="22">
        <v>248255.44</v>
      </c>
      <c r="M13" s="147"/>
      <c r="N13" s="152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</row>
    <row r="14" spans="1:256" s="14" customFormat="1" outlineLevel="1" x14ac:dyDescent="0.25">
      <c r="A14" s="44"/>
      <c r="B14" s="70" t="s">
        <v>119</v>
      </c>
      <c r="C14" s="98" t="s">
        <v>120</v>
      </c>
      <c r="D14" s="71">
        <v>42016</v>
      </c>
      <c r="E14" s="69"/>
      <c r="F14" s="22">
        <v>248000</v>
      </c>
      <c r="G14" s="125">
        <v>100.002</v>
      </c>
      <c r="H14" s="22">
        <v>248472.69</v>
      </c>
      <c r="I14" s="149" t="s">
        <v>73</v>
      </c>
      <c r="J14" s="22">
        <v>248000</v>
      </c>
      <c r="K14" s="125">
        <v>100.001</v>
      </c>
      <c r="L14" s="22">
        <v>248402.5</v>
      </c>
      <c r="M14" s="147"/>
      <c r="N14" s="152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</row>
    <row r="15" spans="1:256" s="14" customFormat="1" outlineLevel="1" x14ac:dyDescent="0.25">
      <c r="A15" s="44"/>
      <c r="B15" s="70" t="s">
        <v>121</v>
      </c>
      <c r="C15" s="98" t="s">
        <v>122</v>
      </c>
      <c r="D15" s="71">
        <v>42019</v>
      </c>
      <c r="E15" s="69"/>
      <c r="F15" s="22">
        <v>248000</v>
      </c>
      <c r="G15" s="125">
        <v>100.002</v>
      </c>
      <c r="H15" s="22">
        <v>248395.31</v>
      </c>
      <c r="I15" s="149" t="s">
        <v>73</v>
      </c>
      <c r="J15" s="22">
        <v>248000</v>
      </c>
      <c r="K15" s="125">
        <v>100.001</v>
      </c>
      <c r="L15" s="22">
        <v>248356.38</v>
      </c>
      <c r="M15" s="147"/>
      <c r="N15" s="152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</row>
    <row r="16" spans="1:256" s="14" customFormat="1" outlineLevel="1" x14ac:dyDescent="0.25">
      <c r="A16" s="44"/>
      <c r="B16" s="70" t="s">
        <v>187</v>
      </c>
      <c r="C16" s="98" t="s">
        <v>166</v>
      </c>
      <c r="D16" s="71">
        <v>42058</v>
      </c>
      <c r="E16" s="69"/>
      <c r="F16" s="22">
        <v>248000</v>
      </c>
      <c r="G16" s="125">
        <v>100</v>
      </c>
      <c r="H16" s="22">
        <v>248111.6</v>
      </c>
      <c r="I16" s="149" t="s">
        <v>73</v>
      </c>
      <c r="J16" s="22">
        <v>248000</v>
      </c>
      <c r="K16" s="125">
        <v>100</v>
      </c>
      <c r="L16" s="22">
        <v>248148.8</v>
      </c>
      <c r="M16" s="147"/>
      <c r="N16" s="152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</row>
    <row r="17" spans="1:256" s="14" customFormat="1" outlineLevel="1" x14ac:dyDescent="0.25">
      <c r="A17" s="44"/>
      <c r="B17" s="70" t="s">
        <v>188</v>
      </c>
      <c r="C17" s="98" t="s">
        <v>168</v>
      </c>
      <c r="D17" s="71">
        <v>42331</v>
      </c>
      <c r="E17" s="69"/>
      <c r="F17" s="22">
        <v>248000</v>
      </c>
      <c r="G17" s="125">
        <v>100.002</v>
      </c>
      <c r="H17" s="22">
        <v>248590.24</v>
      </c>
      <c r="I17" s="149" t="s">
        <v>73</v>
      </c>
      <c r="J17" s="22">
        <v>248000</v>
      </c>
      <c r="K17" s="125">
        <v>100</v>
      </c>
      <c r="L17" s="22">
        <v>248000</v>
      </c>
      <c r="M17" s="147"/>
      <c r="N17" s="152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</row>
    <row r="18" spans="1:256" s="14" customFormat="1" outlineLevel="1" x14ac:dyDescent="0.25">
      <c r="A18" s="44"/>
      <c r="B18" s="70" t="s">
        <v>190</v>
      </c>
      <c r="C18" s="98" t="s">
        <v>189</v>
      </c>
      <c r="D18" s="71">
        <v>42272</v>
      </c>
      <c r="E18" s="69"/>
      <c r="F18" s="22">
        <v>248000</v>
      </c>
      <c r="G18" s="125">
        <v>100</v>
      </c>
      <c r="H18" s="22">
        <v>248009.67</v>
      </c>
      <c r="I18" s="149" t="s">
        <v>73</v>
      </c>
      <c r="J18" s="22">
        <v>248000</v>
      </c>
      <c r="K18" s="125">
        <v>100</v>
      </c>
      <c r="L18" s="22">
        <v>248159.22</v>
      </c>
      <c r="M18" s="147"/>
      <c r="N18" s="152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</row>
    <row r="19" spans="1:256" s="14" customFormat="1" outlineLevel="1" x14ac:dyDescent="0.25">
      <c r="A19" s="44"/>
      <c r="B19" s="70" t="s">
        <v>193</v>
      </c>
      <c r="C19" s="98" t="s">
        <v>171</v>
      </c>
      <c r="D19" s="71">
        <v>42335</v>
      </c>
      <c r="E19" s="69"/>
      <c r="F19" s="22">
        <v>248000</v>
      </c>
      <c r="G19" s="125">
        <v>100.002</v>
      </c>
      <c r="H19" s="22">
        <v>248406.72</v>
      </c>
      <c r="I19" s="149" t="s">
        <v>73</v>
      </c>
      <c r="J19" s="22">
        <v>248000</v>
      </c>
      <c r="K19" s="125">
        <v>100.001</v>
      </c>
      <c r="L19" s="22">
        <v>248344.72</v>
      </c>
      <c r="M19" s="147"/>
      <c r="N19" s="152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</row>
    <row r="20" spans="1:256" s="14" customFormat="1" outlineLevel="1" x14ac:dyDescent="0.25">
      <c r="A20" s="44"/>
      <c r="B20" s="70" t="s">
        <v>191</v>
      </c>
      <c r="C20" s="98" t="s">
        <v>170</v>
      </c>
      <c r="D20" s="71">
        <v>42335</v>
      </c>
      <c r="E20" s="69"/>
      <c r="F20" s="22">
        <v>248000</v>
      </c>
      <c r="G20" s="125">
        <v>100</v>
      </c>
      <c r="H20" s="22">
        <v>248114.08</v>
      </c>
      <c r="I20" s="149" t="s">
        <v>73</v>
      </c>
      <c r="J20" s="22">
        <v>248000</v>
      </c>
      <c r="K20" s="125">
        <v>100.001</v>
      </c>
      <c r="L20" s="22">
        <v>248269.58</v>
      </c>
      <c r="M20" s="147"/>
      <c r="N20" s="152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</row>
    <row r="21" spans="1:256" s="14" customFormat="1" outlineLevel="1" x14ac:dyDescent="0.25">
      <c r="A21" s="44"/>
      <c r="B21" s="70" t="s">
        <v>192</v>
      </c>
      <c r="C21" s="98" t="s">
        <v>172</v>
      </c>
      <c r="D21" s="71">
        <v>42338</v>
      </c>
      <c r="E21" s="69"/>
      <c r="F21" s="22">
        <v>248000</v>
      </c>
      <c r="G21" s="125">
        <v>100</v>
      </c>
      <c r="H21" s="22">
        <v>248026.78</v>
      </c>
      <c r="I21" s="149" t="s">
        <v>73</v>
      </c>
      <c r="J21" s="22">
        <v>248000</v>
      </c>
      <c r="K21" s="125">
        <v>100</v>
      </c>
      <c r="L21" s="22">
        <v>248196.17</v>
      </c>
      <c r="M21" s="147"/>
      <c r="N21" s="152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  <c r="IV21" s="90"/>
    </row>
    <row r="22" spans="1:256" s="14" customFormat="1" outlineLevel="1" x14ac:dyDescent="0.25">
      <c r="A22" s="44"/>
      <c r="B22" s="70" t="s">
        <v>100</v>
      </c>
      <c r="C22" s="98" t="s">
        <v>176</v>
      </c>
      <c r="D22" s="71">
        <v>41996</v>
      </c>
      <c r="E22" s="69"/>
      <c r="F22" s="22">
        <v>1000000</v>
      </c>
      <c r="G22" s="125">
        <v>100</v>
      </c>
      <c r="H22" s="22">
        <v>1000000</v>
      </c>
      <c r="I22" s="149"/>
      <c r="J22" s="22">
        <v>1000000</v>
      </c>
      <c r="K22" s="125">
        <v>100</v>
      </c>
      <c r="L22" s="22">
        <v>1000000</v>
      </c>
      <c r="M22" s="147"/>
      <c r="N22" s="152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</row>
    <row r="23" spans="1:256" s="14" customFormat="1" outlineLevel="1" x14ac:dyDescent="0.25">
      <c r="A23" s="44"/>
      <c r="B23" s="70" t="s">
        <v>100</v>
      </c>
      <c r="C23" s="98" t="s">
        <v>177</v>
      </c>
      <c r="D23" s="71">
        <v>41996</v>
      </c>
      <c r="E23" s="69"/>
      <c r="F23" s="22">
        <v>1000000</v>
      </c>
      <c r="G23" s="125">
        <v>100</v>
      </c>
      <c r="H23" s="22">
        <v>1000000</v>
      </c>
      <c r="I23" s="149"/>
      <c r="J23" s="22">
        <v>1000000</v>
      </c>
      <c r="K23" s="125">
        <v>100</v>
      </c>
      <c r="L23" s="22">
        <v>1000000</v>
      </c>
      <c r="M23" s="147"/>
      <c r="N23" s="152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  <c r="IS23" s="90"/>
      <c r="IT23" s="90"/>
      <c r="IU23" s="90"/>
      <c r="IV23" s="90"/>
    </row>
    <row r="24" spans="1:256" s="14" customFormat="1" outlineLevel="1" x14ac:dyDescent="0.25">
      <c r="A24" s="44"/>
      <c r="B24" s="70" t="s">
        <v>194</v>
      </c>
      <c r="C24" s="98" t="s">
        <v>179</v>
      </c>
      <c r="D24" s="71">
        <v>42341</v>
      </c>
      <c r="E24" s="69"/>
      <c r="F24" s="22">
        <v>248000</v>
      </c>
      <c r="G24" s="125">
        <v>100</v>
      </c>
      <c r="H24" s="22">
        <v>248061.26</v>
      </c>
      <c r="I24" s="149" t="s">
        <v>73</v>
      </c>
      <c r="J24" s="22">
        <v>248000</v>
      </c>
      <c r="K24" s="125">
        <v>100</v>
      </c>
      <c r="L24" s="22">
        <v>248226.92</v>
      </c>
      <c r="M24" s="147"/>
      <c r="N24" s="152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  <c r="DY24" s="90"/>
      <c r="DZ24" s="90"/>
      <c r="EA24" s="90"/>
      <c r="EB24" s="90"/>
      <c r="EC24" s="90"/>
      <c r="ED24" s="90"/>
      <c r="EE24" s="90"/>
      <c r="EF24" s="90"/>
      <c r="EG24" s="90"/>
      <c r="EH24" s="90"/>
      <c r="EI24" s="90"/>
      <c r="EJ24" s="90"/>
      <c r="EK24" s="90"/>
      <c r="EL24" s="90"/>
      <c r="EM24" s="90"/>
      <c r="EN24" s="90"/>
      <c r="EO24" s="90"/>
      <c r="EP24" s="90"/>
      <c r="EQ24" s="90"/>
      <c r="ER24" s="90"/>
      <c r="ES24" s="90"/>
      <c r="ET24" s="90"/>
      <c r="EU24" s="90"/>
      <c r="EV24" s="90"/>
      <c r="EW24" s="90"/>
      <c r="EX24" s="90"/>
      <c r="EY24" s="90"/>
      <c r="EZ24" s="90"/>
      <c r="FA24" s="90"/>
      <c r="FB24" s="90"/>
      <c r="FC24" s="90"/>
      <c r="FD24" s="90"/>
      <c r="FE24" s="90"/>
      <c r="FF24" s="90"/>
      <c r="FG24" s="90"/>
      <c r="FH24" s="90"/>
      <c r="FI24" s="90"/>
      <c r="FJ24" s="90"/>
      <c r="FK24" s="90"/>
      <c r="FL24" s="90"/>
      <c r="FM24" s="90"/>
      <c r="FN24" s="90"/>
      <c r="FO24" s="90"/>
      <c r="FP24" s="90"/>
      <c r="FQ24" s="90"/>
      <c r="FR24" s="90"/>
      <c r="FS24" s="90"/>
      <c r="FT24" s="90"/>
      <c r="FU24" s="90"/>
      <c r="FV24" s="90"/>
      <c r="FW24" s="90"/>
      <c r="FX24" s="90"/>
      <c r="FY24" s="90"/>
      <c r="FZ24" s="90"/>
      <c r="GA24" s="90"/>
      <c r="GB24" s="90"/>
      <c r="GC24" s="90"/>
      <c r="GD24" s="90"/>
      <c r="GE24" s="90"/>
      <c r="GF24" s="90"/>
      <c r="GG24" s="90"/>
      <c r="GH24" s="90"/>
      <c r="GI24" s="90"/>
      <c r="GJ24" s="90"/>
      <c r="GK24" s="90"/>
      <c r="GL24" s="90"/>
      <c r="GM24" s="90"/>
      <c r="GN24" s="90"/>
      <c r="GO24" s="90"/>
      <c r="GP24" s="90"/>
      <c r="GQ24" s="90"/>
      <c r="GR24" s="90"/>
      <c r="GS24" s="90"/>
      <c r="GT24" s="90"/>
      <c r="GU24" s="90"/>
      <c r="GV24" s="90"/>
      <c r="GW24" s="90"/>
      <c r="GX24" s="90"/>
      <c r="GY24" s="90"/>
      <c r="GZ24" s="90"/>
      <c r="HA24" s="90"/>
      <c r="HB24" s="90"/>
      <c r="HC24" s="90"/>
      <c r="HD24" s="90"/>
      <c r="HE24" s="90"/>
      <c r="HF24" s="90"/>
      <c r="HG24" s="90"/>
      <c r="HH24" s="90"/>
      <c r="HI24" s="90"/>
      <c r="HJ24" s="90"/>
      <c r="HK24" s="90"/>
      <c r="HL24" s="90"/>
      <c r="HM24" s="90"/>
      <c r="HN24" s="90"/>
      <c r="HO24" s="90"/>
      <c r="HP24" s="90"/>
      <c r="HQ24" s="90"/>
      <c r="HR24" s="90"/>
      <c r="HS24" s="90"/>
      <c r="HT24" s="90"/>
      <c r="HU24" s="90"/>
      <c r="HV24" s="90"/>
      <c r="HW24" s="90"/>
      <c r="HX24" s="90"/>
      <c r="HY24" s="90"/>
      <c r="HZ24" s="90"/>
      <c r="IA24" s="90"/>
      <c r="IB24" s="90"/>
      <c r="IC24" s="90"/>
      <c r="ID24" s="90"/>
      <c r="IE24" s="90"/>
      <c r="IF24" s="90"/>
      <c r="IG24" s="90"/>
      <c r="IH24" s="90"/>
      <c r="II24" s="90"/>
      <c r="IJ24" s="90"/>
      <c r="IK24" s="90"/>
      <c r="IL24" s="90"/>
      <c r="IM24" s="90"/>
      <c r="IN24" s="90"/>
      <c r="IO24" s="90"/>
      <c r="IP24" s="90"/>
      <c r="IQ24" s="90"/>
      <c r="IR24" s="90"/>
      <c r="IS24" s="90"/>
      <c r="IT24" s="90"/>
      <c r="IU24" s="90"/>
      <c r="IV24" s="90"/>
    </row>
    <row r="25" spans="1:256" s="14" customFormat="1" outlineLevel="1" x14ac:dyDescent="0.25">
      <c r="A25" s="44"/>
      <c r="B25" s="70" t="s">
        <v>195</v>
      </c>
      <c r="C25" s="98" t="s">
        <v>181</v>
      </c>
      <c r="D25" s="71">
        <v>42342</v>
      </c>
      <c r="E25" s="69"/>
      <c r="F25" s="22">
        <v>248000</v>
      </c>
      <c r="G25" s="125">
        <v>100</v>
      </c>
      <c r="H25" s="22">
        <v>248017.61</v>
      </c>
      <c r="I25" s="149" t="s">
        <v>73</v>
      </c>
      <c r="J25" s="22">
        <v>248000</v>
      </c>
      <c r="K25" s="125">
        <v>100</v>
      </c>
      <c r="L25" s="22">
        <v>248189.97</v>
      </c>
      <c r="M25" s="147"/>
      <c r="N25" s="152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0"/>
      <c r="DM25" s="90"/>
      <c r="DN25" s="90"/>
      <c r="DO25" s="90"/>
      <c r="DP25" s="90"/>
      <c r="DQ25" s="90"/>
      <c r="DR25" s="90"/>
      <c r="DS25" s="90"/>
      <c r="DT25" s="90"/>
      <c r="DU25" s="90"/>
      <c r="DV25" s="90"/>
      <c r="DW25" s="90"/>
      <c r="DX25" s="90"/>
      <c r="DY25" s="90"/>
      <c r="DZ25" s="90"/>
      <c r="EA25" s="90"/>
      <c r="EB25" s="90"/>
      <c r="EC25" s="90"/>
      <c r="ED25" s="90"/>
      <c r="EE25" s="90"/>
      <c r="EF25" s="90"/>
      <c r="EG25" s="90"/>
      <c r="EH25" s="90"/>
      <c r="EI25" s="90"/>
      <c r="EJ25" s="90"/>
      <c r="EK25" s="90"/>
      <c r="EL25" s="90"/>
      <c r="EM25" s="90"/>
      <c r="EN25" s="90"/>
      <c r="EO25" s="90"/>
      <c r="EP25" s="90"/>
      <c r="EQ25" s="90"/>
      <c r="ER25" s="90"/>
      <c r="ES25" s="90"/>
      <c r="ET25" s="90"/>
      <c r="EU25" s="90"/>
      <c r="EV25" s="90"/>
      <c r="EW25" s="90"/>
      <c r="EX25" s="90"/>
      <c r="EY25" s="90"/>
      <c r="EZ25" s="90"/>
      <c r="FA25" s="90"/>
      <c r="FB25" s="90"/>
      <c r="FC25" s="90"/>
      <c r="FD25" s="90"/>
      <c r="FE25" s="90"/>
      <c r="FF25" s="90"/>
      <c r="FG25" s="90"/>
      <c r="FH25" s="90"/>
      <c r="FI25" s="90"/>
      <c r="FJ25" s="90"/>
      <c r="FK25" s="90"/>
      <c r="FL25" s="90"/>
      <c r="FM25" s="90"/>
      <c r="FN25" s="90"/>
      <c r="FO25" s="90"/>
      <c r="FP25" s="90"/>
      <c r="FQ25" s="90"/>
      <c r="FR25" s="90"/>
      <c r="FS25" s="90"/>
      <c r="FT25" s="90"/>
      <c r="FU25" s="90"/>
      <c r="FV25" s="90"/>
      <c r="FW25" s="90"/>
      <c r="FX25" s="90"/>
      <c r="FY25" s="90"/>
      <c r="FZ25" s="90"/>
      <c r="GA25" s="90"/>
      <c r="GB25" s="90"/>
      <c r="GC25" s="90"/>
      <c r="GD25" s="90"/>
      <c r="GE25" s="90"/>
      <c r="GF25" s="90"/>
      <c r="GG25" s="90"/>
      <c r="GH25" s="90"/>
      <c r="GI25" s="90"/>
      <c r="GJ25" s="90"/>
      <c r="GK25" s="90"/>
      <c r="GL25" s="90"/>
      <c r="GM25" s="90"/>
      <c r="GN25" s="90"/>
      <c r="GO25" s="90"/>
      <c r="GP25" s="90"/>
      <c r="GQ25" s="90"/>
      <c r="GR25" s="90"/>
      <c r="GS25" s="90"/>
      <c r="GT25" s="90"/>
      <c r="GU25" s="90"/>
      <c r="GV25" s="90"/>
      <c r="GW25" s="90"/>
      <c r="GX25" s="90"/>
      <c r="GY25" s="90"/>
      <c r="GZ25" s="90"/>
      <c r="HA25" s="90"/>
      <c r="HB25" s="90"/>
      <c r="HC25" s="90"/>
      <c r="HD25" s="90"/>
      <c r="HE25" s="90"/>
      <c r="HF25" s="90"/>
      <c r="HG25" s="90"/>
      <c r="HH25" s="90"/>
      <c r="HI25" s="90"/>
      <c r="HJ25" s="90"/>
      <c r="HK25" s="90"/>
      <c r="HL25" s="90"/>
      <c r="HM25" s="90"/>
      <c r="HN25" s="90"/>
      <c r="HO25" s="90"/>
      <c r="HP25" s="90"/>
      <c r="HQ25" s="90"/>
      <c r="HR25" s="90"/>
      <c r="HS25" s="90"/>
      <c r="HT25" s="90"/>
      <c r="HU25" s="90"/>
      <c r="HV25" s="90"/>
      <c r="HW25" s="90"/>
      <c r="HX25" s="90"/>
      <c r="HY25" s="90"/>
      <c r="HZ25" s="90"/>
      <c r="IA25" s="90"/>
      <c r="IB25" s="90"/>
      <c r="IC25" s="90"/>
      <c r="ID25" s="90"/>
      <c r="IE25" s="90"/>
      <c r="IF25" s="90"/>
      <c r="IG25" s="90"/>
      <c r="IH25" s="90"/>
      <c r="II25" s="90"/>
      <c r="IJ25" s="90"/>
      <c r="IK25" s="90"/>
      <c r="IL25" s="90"/>
      <c r="IM25" s="90"/>
      <c r="IN25" s="90"/>
      <c r="IO25" s="90"/>
      <c r="IP25" s="90"/>
      <c r="IQ25" s="90"/>
      <c r="IR25" s="90"/>
      <c r="IS25" s="90"/>
      <c r="IT25" s="90"/>
      <c r="IU25" s="90"/>
      <c r="IV25" s="90"/>
    </row>
    <row r="26" spans="1:256" s="14" customFormat="1" outlineLevel="1" x14ac:dyDescent="0.25">
      <c r="A26" s="44"/>
      <c r="B26" s="70" t="s">
        <v>229</v>
      </c>
      <c r="C26" s="98" t="s">
        <v>212</v>
      </c>
      <c r="D26" s="71" t="s">
        <v>230</v>
      </c>
      <c r="E26" s="69"/>
      <c r="F26" s="22">
        <v>0</v>
      </c>
      <c r="G26" s="125"/>
      <c r="H26" s="22">
        <v>0</v>
      </c>
      <c r="I26" s="149" t="s">
        <v>73</v>
      </c>
      <c r="J26" s="22">
        <v>2000000</v>
      </c>
      <c r="K26" s="125">
        <v>100</v>
      </c>
      <c r="L26" s="22">
        <v>1999000</v>
      </c>
      <c r="M26" s="147"/>
      <c r="N26" s="152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  <c r="DW26" s="90"/>
      <c r="DX26" s="90"/>
      <c r="DY26" s="90"/>
      <c r="DZ26" s="90"/>
      <c r="EA26" s="90"/>
      <c r="EB26" s="90"/>
      <c r="EC26" s="90"/>
      <c r="ED26" s="90"/>
      <c r="EE26" s="90"/>
      <c r="EF26" s="90"/>
      <c r="EG26" s="90"/>
      <c r="EH26" s="90"/>
      <c r="EI26" s="90"/>
      <c r="EJ26" s="90"/>
      <c r="EK26" s="90"/>
      <c r="EL26" s="90"/>
      <c r="EM26" s="90"/>
      <c r="EN26" s="90"/>
      <c r="EO26" s="90"/>
      <c r="EP26" s="90"/>
      <c r="EQ26" s="90"/>
      <c r="ER26" s="90"/>
      <c r="ES26" s="90"/>
      <c r="ET26" s="90"/>
      <c r="EU26" s="90"/>
      <c r="EV26" s="90"/>
      <c r="EW26" s="90"/>
      <c r="EX26" s="90"/>
      <c r="EY26" s="90"/>
      <c r="EZ26" s="90"/>
      <c r="FA26" s="90"/>
      <c r="FB26" s="90"/>
      <c r="FC26" s="90"/>
      <c r="FD26" s="90"/>
      <c r="FE26" s="90"/>
      <c r="FF26" s="90"/>
      <c r="FG26" s="90"/>
      <c r="FH26" s="90"/>
      <c r="FI26" s="90"/>
      <c r="FJ26" s="90"/>
      <c r="FK26" s="90"/>
      <c r="FL26" s="90"/>
      <c r="FM26" s="90"/>
      <c r="FN26" s="90"/>
      <c r="FO26" s="90"/>
      <c r="FP26" s="90"/>
      <c r="FQ26" s="90"/>
      <c r="FR26" s="90"/>
      <c r="FS26" s="90"/>
      <c r="FT26" s="90"/>
      <c r="FU26" s="90"/>
      <c r="FV26" s="90"/>
      <c r="FW26" s="90"/>
      <c r="FX26" s="90"/>
      <c r="FY26" s="90"/>
      <c r="FZ26" s="90"/>
      <c r="GA26" s="90"/>
      <c r="GB26" s="90"/>
      <c r="GC26" s="90"/>
      <c r="GD26" s="90"/>
      <c r="GE26" s="90"/>
      <c r="GF26" s="90"/>
      <c r="GG26" s="90"/>
      <c r="GH26" s="90"/>
      <c r="GI26" s="90"/>
      <c r="GJ26" s="90"/>
      <c r="GK26" s="90"/>
      <c r="GL26" s="90"/>
      <c r="GM26" s="90"/>
      <c r="GN26" s="90"/>
      <c r="GO26" s="90"/>
      <c r="GP26" s="90"/>
      <c r="GQ26" s="90"/>
      <c r="GR26" s="90"/>
      <c r="GS26" s="90"/>
      <c r="GT26" s="90"/>
      <c r="GU26" s="90"/>
      <c r="GV26" s="90"/>
      <c r="GW26" s="90"/>
      <c r="GX26" s="90"/>
      <c r="GY26" s="90"/>
      <c r="GZ26" s="90"/>
      <c r="HA26" s="90"/>
      <c r="HB26" s="90"/>
      <c r="HC26" s="90"/>
      <c r="HD26" s="90"/>
      <c r="HE26" s="90"/>
      <c r="HF26" s="90"/>
      <c r="HG26" s="90"/>
      <c r="HH26" s="90"/>
      <c r="HI26" s="90"/>
      <c r="HJ26" s="90"/>
      <c r="HK26" s="90"/>
      <c r="HL26" s="90"/>
      <c r="HM26" s="90"/>
      <c r="HN26" s="90"/>
      <c r="HO26" s="90"/>
      <c r="HP26" s="90"/>
      <c r="HQ26" s="90"/>
      <c r="HR26" s="90"/>
      <c r="HS26" s="90"/>
      <c r="HT26" s="90"/>
      <c r="HU26" s="90"/>
      <c r="HV26" s="90"/>
      <c r="HW26" s="90"/>
      <c r="HX26" s="90"/>
      <c r="HY26" s="90"/>
      <c r="HZ26" s="90"/>
      <c r="IA26" s="90"/>
      <c r="IB26" s="90"/>
      <c r="IC26" s="90"/>
      <c r="ID26" s="90"/>
      <c r="IE26" s="90"/>
      <c r="IF26" s="90"/>
      <c r="IG26" s="90"/>
      <c r="IH26" s="90"/>
      <c r="II26" s="90"/>
      <c r="IJ26" s="90"/>
      <c r="IK26" s="90"/>
      <c r="IL26" s="90"/>
      <c r="IM26" s="90"/>
      <c r="IN26" s="90"/>
      <c r="IO26" s="90"/>
      <c r="IP26" s="90"/>
      <c r="IQ26" s="90"/>
      <c r="IR26" s="90"/>
      <c r="IS26" s="90"/>
      <c r="IT26" s="90"/>
      <c r="IU26" s="90"/>
      <c r="IV26" s="90"/>
    </row>
    <row r="27" spans="1:256" s="14" customFormat="1" outlineLevel="1" x14ac:dyDescent="0.25">
      <c r="A27" s="44"/>
      <c r="B27" s="195"/>
      <c r="C27" s="98"/>
      <c r="D27" s="196"/>
      <c r="E27" s="69"/>
      <c r="F27" s="22"/>
      <c r="G27" s="125"/>
      <c r="H27" s="22"/>
      <c r="I27" s="149"/>
      <c r="J27" s="22"/>
      <c r="K27" s="125"/>
      <c r="L27" s="22"/>
      <c r="M27" s="147"/>
      <c r="N27" s="152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  <c r="GN27" s="90"/>
      <c r="GO27" s="90"/>
      <c r="GP27" s="90"/>
      <c r="GQ27" s="90"/>
      <c r="GR27" s="90"/>
      <c r="GS27" s="90"/>
      <c r="GT27" s="90"/>
      <c r="GU27" s="90"/>
      <c r="GV27" s="90"/>
      <c r="GW27" s="90"/>
      <c r="GX27" s="90"/>
      <c r="GY27" s="90"/>
      <c r="GZ27" s="90"/>
      <c r="HA27" s="90"/>
      <c r="HB27" s="90"/>
      <c r="HC27" s="90"/>
      <c r="HD27" s="90"/>
      <c r="HE27" s="90"/>
      <c r="HF27" s="90"/>
      <c r="HG27" s="90"/>
      <c r="HH27" s="90"/>
      <c r="HI27" s="90"/>
      <c r="HJ27" s="90"/>
      <c r="HK27" s="90"/>
      <c r="HL27" s="90"/>
      <c r="HM27" s="90"/>
      <c r="HN27" s="90"/>
      <c r="HO27" s="90"/>
      <c r="HP27" s="90"/>
      <c r="HQ27" s="90"/>
      <c r="HR27" s="90"/>
      <c r="HS27" s="90"/>
      <c r="HT27" s="90"/>
      <c r="HU27" s="90"/>
      <c r="HV27" s="90"/>
      <c r="HW27" s="90"/>
      <c r="HX27" s="90"/>
      <c r="HY27" s="90"/>
      <c r="HZ27" s="90"/>
      <c r="IA27" s="90"/>
      <c r="IB27" s="90"/>
      <c r="IC27" s="90"/>
      <c r="ID27" s="90"/>
      <c r="IE27" s="90"/>
      <c r="IF27" s="90"/>
      <c r="IG27" s="90"/>
      <c r="IH27" s="90"/>
      <c r="II27" s="90"/>
      <c r="IJ27" s="90"/>
      <c r="IK27" s="90"/>
      <c r="IL27" s="90"/>
      <c r="IM27" s="90"/>
      <c r="IN27" s="90"/>
      <c r="IO27" s="90"/>
      <c r="IP27" s="90"/>
      <c r="IQ27" s="90"/>
      <c r="IR27" s="90"/>
      <c r="IS27" s="90"/>
      <c r="IT27" s="90"/>
      <c r="IU27" s="90"/>
      <c r="IV27" s="90"/>
    </row>
    <row r="28" spans="1:256" s="14" customFormat="1" x14ac:dyDescent="0.25">
      <c r="A28" s="44" t="s">
        <v>98</v>
      </c>
      <c r="B28" s="138"/>
      <c r="C28" s="178"/>
      <c r="D28" s="197"/>
      <c r="E28" s="69"/>
      <c r="F28" s="72">
        <f>SUM(F7:F27)</f>
        <v>34698799.219999999</v>
      </c>
      <c r="G28" s="125"/>
      <c r="H28" s="72">
        <f>SUM(H7:H27)</f>
        <v>34712470.039999999</v>
      </c>
      <c r="I28" s="142"/>
      <c r="J28" s="72">
        <f>SUM(J7:J27)</f>
        <v>29174872.449999999</v>
      </c>
      <c r="K28" s="125"/>
      <c r="L28" s="72">
        <f>SUM(L7:L27)</f>
        <v>29183929.349999998</v>
      </c>
      <c r="M28" s="144"/>
      <c r="N28" s="152">
        <f>SUM(L28-H28)</f>
        <v>-5528540.6900000013</v>
      </c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90"/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/>
      <c r="FO28" s="90"/>
      <c r="FP28" s="90"/>
      <c r="FQ28" s="90"/>
      <c r="FR28" s="90"/>
      <c r="FS28" s="90"/>
      <c r="FT28" s="90"/>
      <c r="FU28" s="90"/>
      <c r="FV28" s="90"/>
      <c r="FW28" s="90"/>
      <c r="FX28" s="90"/>
      <c r="FY28" s="90"/>
      <c r="FZ28" s="90"/>
      <c r="GA28" s="90"/>
      <c r="GB28" s="90"/>
      <c r="GC28" s="90"/>
      <c r="GD28" s="90"/>
      <c r="GE28" s="90"/>
      <c r="GF28" s="90"/>
      <c r="GG28" s="90"/>
      <c r="GH28" s="90"/>
      <c r="GI28" s="90"/>
      <c r="GJ28" s="90"/>
      <c r="GK28" s="90"/>
      <c r="GL28" s="90"/>
      <c r="GM28" s="90"/>
      <c r="GN28" s="90"/>
      <c r="GO28" s="90"/>
      <c r="GP28" s="90"/>
      <c r="GQ28" s="90"/>
      <c r="GR28" s="90"/>
      <c r="GS28" s="90"/>
      <c r="GT28" s="90"/>
      <c r="GU28" s="90"/>
      <c r="GV28" s="90"/>
      <c r="GW28" s="90"/>
      <c r="GX28" s="90"/>
      <c r="GY28" s="90"/>
      <c r="GZ28" s="90"/>
      <c r="HA28" s="90"/>
      <c r="HB28" s="90"/>
      <c r="HC28" s="90"/>
      <c r="HD28" s="90"/>
      <c r="HE28" s="90"/>
      <c r="HF28" s="90"/>
      <c r="HG28" s="90"/>
      <c r="HH28" s="90"/>
      <c r="HI28" s="90"/>
      <c r="HJ28" s="90"/>
      <c r="HK28" s="90"/>
      <c r="HL28" s="90"/>
      <c r="HM28" s="90"/>
      <c r="HN28" s="90"/>
      <c r="HO28" s="90"/>
      <c r="HP28" s="90"/>
      <c r="HQ28" s="90"/>
      <c r="HR28" s="90"/>
      <c r="HS28" s="90"/>
      <c r="HT28" s="90"/>
      <c r="HU28" s="90"/>
      <c r="HV28" s="90"/>
      <c r="HW28" s="90"/>
      <c r="HX28" s="90"/>
      <c r="HY28" s="90"/>
      <c r="HZ28" s="90"/>
      <c r="IA28" s="90"/>
      <c r="IB28" s="90"/>
      <c r="IC28" s="90"/>
      <c r="ID28" s="90"/>
      <c r="IE28" s="90"/>
      <c r="IF28" s="90"/>
      <c r="IG28" s="90"/>
      <c r="IH28" s="90"/>
      <c r="II28" s="90"/>
      <c r="IJ28" s="90"/>
      <c r="IK28" s="90"/>
      <c r="IL28" s="90"/>
      <c r="IM28" s="90"/>
      <c r="IN28" s="90"/>
      <c r="IO28" s="90"/>
      <c r="IP28" s="90"/>
      <c r="IQ28" s="90"/>
      <c r="IR28" s="90"/>
      <c r="IS28" s="90"/>
      <c r="IT28" s="90"/>
      <c r="IU28" s="90"/>
      <c r="IV28" s="90"/>
    </row>
    <row r="29" spans="1:256" s="14" customFormat="1" x14ac:dyDescent="0.25">
      <c r="A29" s="44"/>
      <c r="B29" s="44"/>
      <c r="C29" s="87"/>
      <c r="D29" s="120"/>
      <c r="E29" s="69"/>
      <c r="F29" s="76"/>
      <c r="G29" s="125"/>
      <c r="H29" s="72"/>
      <c r="I29" s="142"/>
      <c r="J29" s="76"/>
      <c r="K29" s="125"/>
      <c r="L29" s="72"/>
      <c r="M29" s="144"/>
      <c r="N29" s="152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90"/>
      <c r="EE29" s="90"/>
      <c r="EF29" s="90"/>
      <c r="EG29" s="90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90"/>
      <c r="ES29" s="90"/>
      <c r="ET29" s="90"/>
      <c r="EU29" s="90"/>
      <c r="EV29" s="90"/>
      <c r="EW29" s="90"/>
      <c r="EX29" s="90"/>
      <c r="EY29" s="90"/>
      <c r="EZ29" s="90"/>
      <c r="FA29" s="90"/>
      <c r="FB29" s="90"/>
      <c r="FC29" s="90"/>
      <c r="FD29" s="90"/>
      <c r="FE29" s="90"/>
      <c r="FF29" s="90"/>
      <c r="FG29" s="90"/>
      <c r="FH29" s="90"/>
      <c r="FI29" s="90"/>
      <c r="FJ29" s="90"/>
      <c r="FK29" s="90"/>
      <c r="FL29" s="90"/>
      <c r="FM29" s="90"/>
      <c r="FN29" s="90"/>
      <c r="FO29" s="90"/>
      <c r="FP29" s="90"/>
      <c r="FQ29" s="90"/>
      <c r="FR29" s="90"/>
      <c r="FS29" s="90"/>
      <c r="FT29" s="90"/>
      <c r="FU29" s="90"/>
      <c r="FV29" s="90"/>
      <c r="FW29" s="90"/>
      <c r="FX29" s="90"/>
      <c r="FY29" s="90"/>
      <c r="FZ29" s="90"/>
      <c r="GA29" s="90"/>
      <c r="GB29" s="90"/>
      <c r="GC29" s="90"/>
      <c r="GD29" s="90"/>
      <c r="GE29" s="90"/>
      <c r="GF29" s="90"/>
      <c r="GG29" s="90"/>
      <c r="GH29" s="90"/>
      <c r="GI29" s="90"/>
      <c r="GJ29" s="90"/>
      <c r="GK29" s="90"/>
      <c r="GL29" s="90"/>
      <c r="GM29" s="90"/>
      <c r="GN29" s="90"/>
      <c r="GO29" s="90"/>
      <c r="GP29" s="90"/>
      <c r="GQ29" s="90"/>
      <c r="GR29" s="90"/>
      <c r="GS29" s="90"/>
      <c r="GT29" s="90"/>
      <c r="GU29" s="90"/>
      <c r="GV29" s="90"/>
      <c r="GW29" s="90"/>
      <c r="GX29" s="90"/>
      <c r="GY29" s="90"/>
      <c r="GZ29" s="90"/>
      <c r="HA29" s="90"/>
      <c r="HB29" s="90"/>
      <c r="HC29" s="90"/>
      <c r="HD29" s="90"/>
      <c r="HE29" s="90"/>
      <c r="HF29" s="90"/>
      <c r="HG29" s="90"/>
      <c r="HH29" s="90"/>
      <c r="HI29" s="90"/>
      <c r="HJ29" s="90"/>
      <c r="HK29" s="90"/>
      <c r="HL29" s="90"/>
      <c r="HM29" s="90"/>
      <c r="HN29" s="90"/>
      <c r="HO29" s="90"/>
      <c r="HP29" s="90"/>
      <c r="HQ29" s="90"/>
      <c r="HR29" s="90"/>
      <c r="HS29" s="90"/>
      <c r="HT29" s="90"/>
      <c r="HU29" s="90"/>
      <c r="HV29" s="90"/>
      <c r="HW29" s="90"/>
      <c r="HX29" s="90"/>
      <c r="HY29" s="90"/>
      <c r="HZ29" s="90"/>
      <c r="IA29" s="90"/>
      <c r="IB29" s="90"/>
      <c r="IC29" s="90"/>
      <c r="ID29" s="90"/>
      <c r="IE29" s="90"/>
      <c r="IF29" s="90"/>
      <c r="IG29" s="90"/>
      <c r="IH29" s="90"/>
      <c r="II29" s="90"/>
      <c r="IJ29" s="90"/>
      <c r="IK29" s="90"/>
      <c r="IL29" s="90"/>
      <c r="IM29" s="90"/>
      <c r="IN29" s="90"/>
      <c r="IO29" s="90"/>
      <c r="IP29" s="90"/>
      <c r="IQ29" s="90"/>
      <c r="IR29" s="90"/>
      <c r="IS29" s="90"/>
      <c r="IT29" s="90"/>
      <c r="IU29" s="90"/>
      <c r="IV29" s="90"/>
    </row>
    <row r="30" spans="1:256" s="131" customFormat="1" ht="15.75" customHeight="1" x14ac:dyDescent="0.25">
      <c r="A30" s="127"/>
      <c r="B30" s="127"/>
      <c r="C30" s="127"/>
      <c r="D30" s="130"/>
      <c r="E30" s="130"/>
      <c r="G30" s="136">
        <v>41699</v>
      </c>
      <c r="H30" s="76"/>
      <c r="I30" s="142"/>
      <c r="K30" s="136">
        <v>41791</v>
      </c>
      <c r="L30" s="76"/>
      <c r="M30" s="142"/>
      <c r="N30" s="152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37"/>
      <c r="DC30" s="137"/>
      <c r="DD30" s="137"/>
      <c r="DE30" s="137"/>
      <c r="DF30" s="137"/>
      <c r="DG30" s="137"/>
      <c r="DH30" s="137"/>
      <c r="DI30" s="137"/>
      <c r="DJ30" s="137"/>
      <c r="DK30" s="137"/>
      <c r="DL30" s="137"/>
      <c r="DM30" s="137"/>
      <c r="DN30" s="137"/>
      <c r="DO30" s="137"/>
      <c r="DP30" s="137"/>
      <c r="DQ30" s="137"/>
      <c r="DR30" s="137"/>
      <c r="DS30" s="137"/>
      <c r="DT30" s="137"/>
      <c r="DU30" s="137"/>
      <c r="DV30" s="137"/>
      <c r="DW30" s="137"/>
      <c r="DX30" s="137"/>
      <c r="DY30" s="137"/>
      <c r="DZ30" s="137"/>
      <c r="EA30" s="137"/>
      <c r="EB30" s="137"/>
      <c r="EC30" s="137"/>
      <c r="ED30" s="137"/>
      <c r="EE30" s="137"/>
      <c r="EF30" s="137"/>
      <c r="EG30" s="137"/>
      <c r="EH30" s="137"/>
      <c r="EI30" s="137"/>
      <c r="EJ30" s="137"/>
      <c r="EK30" s="137"/>
      <c r="EL30" s="137"/>
      <c r="EM30" s="137"/>
      <c r="EN30" s="137"/>
      <c r="EO30" s="137"/>
      <c r="EP30" s="137"/>
      <c r="EQ30" s="137"/>
      <c r="ER30" s="137"/>
      <c r="ES30" s="137"/>
      <c r="ET30" s="137"/>
      <c r="EU30" s="137"/>
      <c r="EV30" s="137"/>
      <c r="EW30" s="137"/>
      <c r="EX30" s="137"/>
      <c r="EY30" s="137"/>
      <c r="EZ30" s="137"/>
      <c r="FA30" s="137"/>
      <c r="FB30" s="137"/>
      <c r="FC30" s="137"/>
      <c r="FD30" s="137"/>
      <c r="FE30" s="137"/>
      <c r="FF30" s="137"/>
      <c r="FG30" s="137"/>
      <c r="FH30" s="137"/>
      <c r="FI30" s="137"/>
      <c r="FJ30" s="137"/>
      <c r="FK30" s="137"/>
      <c r="FL30" s="137"/>
      <c r="FM30" s="137"/>
      <c r="FN30" s="137"/>
      <c r="FO30" s="137"/>
      <c r="FP30" s="137"/>
      <c r="FQ30" s="137"/>
      <c r="FR30" s="137"/>
      <c r="FS30" s="137"/>
      <c r="FT30" s="137"/>
      <c r="FU30" s="137"/>
      <c r="FV30" s="137"/>
      <c r="FW30" s="137"/>
      <c r="FX30" s="137"/>
      <c r="FY30" s="137"/>
      <c r="FZ30" s="137"/>
      <c r="GA30" s="137"/>
      <c r="GB30" s="137"/>
      <c r="GC30" s="137"/>
      <c r="GD30" s="137"/>
      <c r="GE30" s="137"/>
      <c r="GF30" s="137"/>
      <c r="GG30" s="137"/>
      <c r="GH30" s="137"/>
      <c r="GI30" s="137"/>
      <c r="GJ30" s="137"/>
      <c r="GK30" s="137"/>
      <c r="GL30" s="137"/>
      <c r="GM30" s="137"/>
      <c r="GN30" s="137"/>
      <c r="GO30" s="137"/>
      <c r="GP30" s="137"/>
      <c r="GQ30" s="137"/>
      <c r="GR30" s="137"/>
      <c r="GS30" s="137"/>
      <c r="GT30" s="137"/>
      <c r="GU30" s="137"/>
      <c r="GV30" s="137"/>
      <c r="GW30" s="137"/>
      <c r="GX30" s="137"/>
      <c r="GY30" s="137"/>
      <c r="GZ30" s="137"/>
      <c r="HA30" s="137"/>
      <c r="HB30" s="137"/>
      <c r="HC30" s="137"/>
      <c r="HD30" s="137"/>
      <c r="HE30" s="137"/>
      <c r="HF30" s="137"/>
      <c r="HG30" s="137"/>
      <c r="HH30" s="137"/>
      <c r="HI30" s="137"/>
      <c r="HJ30" s="137"/>
      <c r="HK30" s="137"/>
      <c r="HL30" s="137"/>
      <c r="HM30" s="137"/>
      <c r="HN30" s="137"/>
      <c r="HO30" s="137"/>
      <c r="HP30" s="137"/>
      <c r="HQ30" s="137"/>
      <c r="HR30" s="137"/>
      <c r="HS30" s="137"/>
      <c r="HT30" s="137"/>
      <c r="HU30" s="137"/>
      <c r="HV30" s="137"/>
      <c r="HW30" s="137"/>
      <c r="HX30" s="137"/>
      <c r="HY30" s="137"/>
      <c r="HZ30" s="137"/>
      <c r="IA30" s="137"/>
      <c r="IB30" s="137"/>
      <c r="IC30" s="137"/>
      <c r="ID30" s="137"/>
      <c r="IE30" s="137"/>
      <c r="IF30" s="137"/>
      <c r="IG30" s="137"/>
      <c r="IH30" s="137"/>
      <c r="II30" s="137"/>
      <c r="IJ30" s="137"/>
      <c r="IK30" s="137"/>
      <c r="IL30" s="137"/>
      <c r="IM30" s="137"/>
      <c r="IN30" s="137"/>
      <c r="IO30" s="137"/>
      <c r="IP30" s="137"/>
      <c r="IQ30" s="137"/>
      <c r="IR30" s="137"/>
      <c r="IS30" s="137"/>
      <c r="IT30" s="137"/>
      <c r="IU30" s="137"/>
      <c r="IV30" s="137"/>
    </row>
    <row r="31" spans="1:256" s="131" customFormat="1" x14ac:dyDescent="0.25">
      <c r="A31" s="127" t="s">
        <v>63</v>
      </c>
      <c r="B31" s="135" t="s">
        <v>23</v>
      </c>
      <c r="C31" s="127" t="s">
        <v>24</v>
      </c>
      <c r="D31" s="127" t="s">
        <v>64</v>
      </c>
      <c r="E31" s="127"/>
      <c r="F31" s="76" t="s">
        <v>65</v>
      </c>
      <c r="G31" s="129" t="s">
        <v>66</v>
      </c>
      <c r="H31" s="76"/>
      <c r="I31" s="142"/>
      <c r="J31" s="76" t="s">
        <v>65</v>
      </c>
      <c r="K31" s="129" t="s">
        <v>66</v>
      </c>
      <c r="L31" s="76"/>
      <c r="M31" s="142"/>
      <c r="N31" s="152" t="s">
        <v>67</v>
      </c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  <c r="CD31" s="137"/>
      <c r="CE31" s="137"/>
      <c r="CF31" s="137"/>
      <c r="CG31" s="137"/>
      <c r="CH31" s="137"/>
      <c r="CI31" s="137"/>
      <c r="CJ31" s="137"/>
      <c r="CK31" s="137"/>
      <c r="CL31" s="137"/>
      <c r="CM31" s="137"/>
      <c r="CN31" s="137"/>
      <c r="CO31" s="137"/>
      <c r="CP31" s="137"/>
      <c r="CQ31" s="137"/>
      <c r="CR31" s="137"/>
      <c r="CS31" s="137"/>
      <c r="CT31" s="137"/>
      <c r="CU31" s="137"/>
      <c r="CV31" s="137"/>
      <c r="CW31" s="137"/>
      <c r="CX31" s="137"/>
      <c r="CY31" s="137"/>
      <c r="CZ31" s="137"/>
      <c r="DA31" s="137"/>
      <c r="DB31" s="137"/>
      <c r="DC31" s="137"/>
      <c r="DD31" s="137"/>
      <c r="DE31" s="137"/>
      <c r="DF31" s="137"/>
      <c r="DG31" s="137"/>
      <c r="DH31" s="137"/>
      <c r="DI31" s="137"/>
      <c r="DJ31" s="137"/>
      <c r="DK31" s="137"/>
      <c r="DL31" s="137"/>
      <c r="DM31" s="137"/>
      <c r="DN31" s="137"/>
      <c r="DO31" s="137"/>
      <c r="DP31" s="137"/>
      <c r="DQ31" s="137"/>
      <c r="DR31" s="137"/>
      <c r="DS31" s="137"/>
      <c r="DT31" s="137"/>
      <c r="DU31" s="137"/>
      <c r="DV31" s="137"/>
      <c r="DW31" s="137"/>
      <c r="DX31" s="137"/>
      <c r="DY31" s="137"/>
      <c r="DZ31" s="137"/>
      <c r="EA31" s="137"/>
      <c r="EB31" s="137"/>
      <c r="EC31" s="137"/>
      <c r="ED31" s="137"/>
      <c r="EE31" s="137"/>
      <c r="EF31" s="137"/>
      <c r="EG31" s="137"/>
      <c r="EH31" s="137"/>
      <c r="EI31" s="137"/>
      <c r="EJ31" s="137"/>
      <c r="EK31" s="137"/>
      <c r="EL31" s="137"/>
      <c r="EM31" s="137"/>
      <c r="EN31" s="137"/>
      <c r="EO31" s="137"/>
      <c r="EP31" s="137"/>
      <c r="EQ31" s="137"/>
      <c r="ER31" s="137"/>
      <c r="ES31" s="137"/>
      <c r="ET31" s="137"/>
      <c r="EU31" s="137"/>
      <c r="EV31" s="137"/>
      <c r="EW31" s="137"/>
      <c r="EX31" s="137"/>
      <c r="EY31" s="137"/>
      <c r="EZ31" s="137"/>
      <c r="FA31" s="137"/>
      <c r="FB31" s="137"/>
      <c r="FC31" s="137"/>
      <c r="FD31" s="137"/>
      <c r="FE31" s="137"/>
      <c r="FF31" s="137"/>
      <c r="FG31" s="137"/>
      <c r="FH31" s="137"/>
      <c r="FI31" s="137"/>
      <c r="FJ31" s="137"/>
      <c r="FK31" s="137"/>
      <c r="FL31" s="137"/>
      <c r="FM31" s="137"/>
      <c r="FN31" s="137"/>
      <c r="FO31" s="137"/>
      <c r="FP31" s="137"/>
      <c r="FQ31" s="137"/>
      <c r="FR31" s="137"/>
      <c r="FS31" s="137"/>
      <c r="FT31" s="137"/>
      <c r="FU31" s="137"/>
      <c r="FV31" s="137"/>
      <c r="FW31" s="137"/>
      <c r="FX31" s="137"/>
      <c r="FY31" s="137"/>
      <c r="FZ31" s="137"/>
      <c r="GA31" s="137"/>
      <c r="GB31" s="137"/>
      <c r="GC31" s="137"/>
      <c r="GD31" s="137"/>
      <c r="GE31" s="137"/>
      <c r="GF31" s="137"/>
      <c r="GG31" s="137"/>
      <c r="GH31" s="137"/>
      <c r="GI31" s="137"/>
      <c r="GJ31" s="137"/>
      <c r="GK31" s="137"/>
      <c r="GL31" s="137"/>
      <c r="GM31" s="137"/>
      <c r="GN31" s="137"/>
      <c r="GO31" s="137"/>
      <c r="GP31" s="137"/>
      <c r="GQ31" s="137"/>
      <c r="GR31" s="137"/>
      <c r="GS31" s="137"/>
      <c r="GT31" s="137"/>
      <c r="GU31" s="137"/>
      <c r="GV31" s="137"/>
      <c r="GW31" s="137"/>
      <c r="GX31" s="137"/>
      <c r="GY31" s="137"/>
      <c r="GZ31" s="137"/>
      <c r="HA31" s="137"/>
      <c r="HB31" s="137"/>
      <c r="HC31" s="137"/>
      <c r="HD31" s="137"/>
      <c r="HE31" s="137"/>
      <c r="HF31" s="137"/>
      <c r="HG31" s="137"/>
      <c r="HH31" s="137"/>
      <c r="HI31" s="137"/>
      <c r="HJ31" s="137"/>
      <c r="HK31" s="137"/>
      <c r="HL31" s="137"/>
      <c r="HM31" s="137"/>
      <c r="HN31" s="137"/>
      <c r="HO31" s="137"/>
      <c r="HP31" s="137"/>
      <c r="HQ31" s="137"/>
      <c r="HR31" s="137"/>
      <c r="HS31" s="137"/>
      <c r="HT31" s="137"/>
      <c r="HU31" s="137"/>
      <c r="HV31" s="137"/>
      <c r="HW31" s="137"/>
      <c r="HX31" s="137"/>
      <c r="HY31" s="137"/>
      <c r="HZ31" s="137"/>
      <c r="IA31" s="137"/>
      <c r="IB31" s="137"/>
      <c r="IC31" s="137"/>
      <c r="ID31" s="137"/>
      <c r="IE31" s="137"/>
      <c r="IF31" s="137"/>
      <c r="IG31" s="137"/>
      <c r="IH31" s="137"/>
      <c r="II31" s="137"/>
      <c r="IJ31" s="137"/>
      <c r="IK31" s="137"/>
      <c r="IL31" s="137"/>
      <c r="IM31" s="137"/>
      <c r="IN31" s="137"/>
      <c r="IO31" s="137"/>
      <c r="IP31" s="137"/>
      <c r="IQ31" s="137"/>
      <c r="IR31" s="137"/>
      <c r="IS31" s="137"/>
      <c r="IT31" s="137"/>
      <c r="IU31" s="137"/>
      <c r="IV31" s="137"/>
    </row>
    <row r="32" spans="1:256" s="131" customFormat="1" x14ac:dyDescent="0.25">
      <c r="A32" s="127"/>
      <c r="B32" s="135" t="s">
        <v>31</v>
      </c>
      <c r="C32" s="127" t="s">
        <v>32</v>
      </c>
      <c r="D32" s="127" t="s">
        <v>68</v>
      </c>
      <c r="E32" s="127"/>
      <c r="F32" s="76" t="s">
        <v>69</v>
      </c>
      <c r="G32" s="129" t="s">
        <v>70</v>
      </c>
      <c r="H32" s="76" t="s">
        <v>71</v>
      </c>
      <c r="I32" s="142"/>
      <c r="J32" s="76" t="s">
        <v>69</v>
      </c>
      <c r="K32" s="129" t="s">
        <v>70</v>
      </c>
      <c r="L32" s="76" t="s">
        <v>71</v>
      </c>
      <c r="M32" s="142"/>
      <c r="N32" s="152" t="s">
        <v>20</v>
      </c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137"/>
      <c r="CQ32" s="137"/>
      <c r="CR32" s="137"/>
      <c r="CS32" s="137"/>
      <c r="CT32" s="137"/>
      <c r="CU32" s="137"/>
      <c r="CV32" s="137"/>
      <c r="CW32" s="137"/>
      <c r="CX32" s="137"/>
      <c r="CY32" s="137"/>
      <c r="CZ32" s="137"/>
      <c r="DA32" s="137"/>
      <c r="DB32" s="137"/>
      <c r="DC32" s="137"/>
      <c r="DD32" s="137"/>
      <c r="DE32" s="137"/>
      <c r="DF32" s="137"/>
      <c r="DG32" s="137"/>
      <c r="DH32" s="137"/>
      <c r="DI32" s="137"/>
      <c r="DJ32" s="137"/>
      <c r="DK32" s="137"/>
      <c r="DL32" s="137"/>
      <c r="DM32" s="137"/>
      <c r="DN32" s="137"/>
      <c r="DO32" s="137"/>
      <c r="DP32" s="137"/>
      <c r="DQ32" s="137"/>
      <c r="DR32" s="137"/>
      <c r="DS32" s="137"/>
      <c r="DT32" s="137"/>
      <c r="DU32" s="137"/>
      <c r="DV32" s="137"/>
      <c r="DW32" s="137"/>
      <c r="DX32" s="137"/>
      <c r="DY32" s="137"/>
      <c r="DZ32" s="137"/>
      <c r="EA32" s="137"/>
      <c r="EB32" s="137"/>
      <c r="EC32" s="137"/>
      <c r="ED32" s="137"/>
      <c r="EE32" s="137"/>
      <c r="EF32" s="137"/>
      <c r="EG32" s="137"/>
      <c r="EH32" s="137"/>
      <c r="EI32" s="137"/>
      <c r="EJ32" s="137"/>
      <c r="EK32" s="137"/>
      <c r="EL32" s="137"/>
      <c r="EM32" s="137"/>
      <c r="EN32" s="137"/>
      <c r="EO32" s="137"/>
      <c r="EP32" s="137"/>
      <c r="EQ32" s="137"/>
      <c r="ER32" s="137"/>
      <c r="ES32" s="137"/>
      <c r="ET32" s="137"/>
      <c r="EU32" s="137"/>
      <c r="EV32" s="137"/>
      <c r="EW32" s="137"/>
      <c r="EX32" s="137"/>
      <c r="EY32" s="137"/>
      <c r="EZ32" s="137"/>
      <c r="FA32" s="137"/>
      <c r="FB32" s="137"/>
      <c r="FC32" s="137"/>
      <c r="FD32" s="137"/>
      <c r="FE32" s="137"/>
      <c r="FF32" s="137"/>
      <c r="FG32" s="137"/>
      <c r="FH32" s="137"/>
      <c r="FI32" s="137"/>
      <c r="FJ32" s="137"/>
      <c r="FK32" s="137"/>
      <c r="FL32" s="137"/>
      <c r="FM32" s="137"/>
      <c r="FN32" s="137"/>
      <c r="FO32" s="137"/>
      <c r="FP32" s="137"/>
      <c r="FQ32" s="137"/>
      <c r="FR32" s="137"/>
      <c r="FS32" s="137"/>
      <c r="FT32" s="137"/>
      <c r="FU32" s="137"/>
      <c r="FV32" s="137"/>
      <c r="FW32" s="137"/>
      <c r="FX32" s="137"/>
      <c r="FY32" s="137"/>
      <c r="FZ32" s="137"/>
      <c r="GA32" s="137"/>
      <c r="GB32" s="137"/>
      <c r="GC32" s="137"/>
      <c r="GD32" s="137"/>
      <c r="GE32" s="137"/>
      <c r="GF32" s="137"/>
      <c r="GG32" s="137"/>
      <c r="GH32" s="137"/>
      <c r="GI32" s="137"/>
      <c r="GJ32" s="137"/>
      <c r="GK32" s="137"/>
      <c r="GL32" s="137"/>
      <c r="GM32" s="137"/>
      <c r="GN32" s="137"/>
      <c r="GO32" s="137"/>
      <c r="GP32" s="137"/>
      <c r="GQ32" s="137"/>
      <c r="GR32" s="137"/>
      <c r="GS32" s="137"/>
      <c r="GT32" s="137"/>
      <c r="GU32" s="137"/>
      <c r="GV32" s="137"/>
      <c r="GW32" s="137"/>
      <c r="GX32" s="137"/>
      <c r="GY32" s="137"/>
      <c r="GZ32" s="137"/>
      <c r="HA32" s="137"/>
      <c r="HB32" s="137"/>
      <c r="HC32" s="137"/>
      <c r="HD32" s="137"/>
      <c r="HE32" s="137"/>
      <c r="HF32" s="137"/>
      <c r="HG32" s="137"/>
      <c r="HH32" s="137"/>
      <c r="HI32" s="137"/>
      <c r="HJ32" s="137"/>
      <c r="HK32" s="137"/>
      <c r="HL32" s="137"/>
      <c r="HM32" s="137"/>
      <c r="HN32" s="137"/>
      <c r="HO32" s="137"/>
      <c r="HP32" s="137"/>
      <c r="HQ32" s="137"/>
      <c r="HR32" s="137"/>
      <c r="HS32" s="137"/>
      <c r="HT32" s="137"/>
      <c r="HU32" s="137"/>
      <c r="HV32" s="137"/>
      <c r="HW32" s="137"/>
      <c r="HX32" s="137"/>
      <c r="HY32" s="137"/>
      <c r="HZ32" s="137"/>
      <c r="IA32" s="137"/>
      <c r="IB32" s="137"/>
      <c r="IC32" s="137"/>
      <c r="ID32" s="137"/>
      <c r="IE32" s="137"/>
      <c r="IF32" s="137"/>
      <c r="IG32" s="137"/>
      <c r="IH32" s="137"/>
      <c r="II32" s="137"/>
      <c r="IJ32" s="137"/>
      <c r="IK32" s="137"/>
      <c r="IL32" s="137"/>
      <c r="IM32" s="137"/>
      <c r="IN32" s="137"/>
      <c r="IO32" s="137"/>
      <c r="IP32" s="137"/>
      <c r="IQ32" s="137"/>
      <c r="IR32" s="137"/>
      <c r="IS32" s="137"/>
      <c r="IT32" s="137"/>
      <c r="IU32" s="137"/>
      <c r="IV32" s="137"/>
    </row>
    <row r="33" spans="1:256" s="131" customFormat="1" ht="9" customHeight="1" x14ac:dyDescent="0.25">
      <c r="A33" s="141"/>
      <c r="B33" s="146"/>
      <c r="C33" s="141"/>
      <c r="D33" s="141"/>
      <c r="E33" s="141"/>
      <c r="F33" s="142"/>
      <c r="G33" s="143"/>
      <c r="H33" s="142"/>
      <c r="I33" s="142"/>
      <c r="J33" s="142"/>
      <c r="K33" s="150"/>
      <c r="L33" s="142"/>
      <c r="M33" s="142"/>
      <c r="N33" s="153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7"/>
      <c r="CB33" s="137"/>
      <c r="CC33" s="137"/>
      <c r="CD33" s="137"/>
      <c r="CE33" s="137"/>
      <c r="CF33" s="137"/>
      <c r="CG33" s="137"/>
      <c r="CH33" s="137"/>
      <c r="CI33" s="137"/>
      <c r="CJ33" s="137"/>
      <c r="CK33" s="137"/>
      <c r="CL33" s="137"/>
      <c r="CM33" s="137"/>
      <c r="CN33" s="137"/>
      <c r="CO33" s="137"/>
      <c r="CP33" s="137"/>
      <c r="CQ33" s="137"/>
      <c r="CR33" s="137"/>
      <c r="CS33" s="137"/>
      <c r="CT33" s="137"/>
      <c r="CU33" s="137"/>
      <c r="CV33" s="137"/>
      <c r="CW33" s="137"/>
      <c r="CX33" s="137"/>
      <c r="CY33" s="137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/>
      <c r="DK33" s="137"/>
      <c r="DL33" s="137"/>
      <c r="DM33" s="137"/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/>
      <c r="EC33" s="137"/>
      <c r="ED33" s="137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  <c r="EW33" s="137"/>
      <c r="EX33" s="137"/>
      <c r="EY33" s="137"/>
      <c r="EZ33" s="137"/>
      <c r="FA33" s="137"/>
      <c r="FB33" s="137"/>
      <c r="FC33" s="137"/>
      <c r="FD33" s="137"/>
      <c r="FE33" s="137"/>
      <c r="FF33" s="137"/>
      <c r="FG33" s="137"/>
      <c r="FH33" s="137"/>
      <c r="FI33" s="137"/>
      <c r="FJ33" s="137"/>
      <c r="FK33" s="137"/>
      <c r="FL33" s="137"/>
      <c r="FM33" s="137"/>
      <c r="FN33" s="137"/>
      <c r="FO33" s="137"/>
      <c r="FP33" s="137"/>
      <c r="FQ33" s="137"/>
      <c r="FR33" s="137"/>
      <c r="FS33" s="137"/>
      <c r="FT33" s="137"/>
      <c r="FU33" s="137"/>
      <c r="FV33" s="137"/>
      <c r="FW33" s="137"/>
      <c r="FX33" s="137"/>
      <c r="FY33" s="137"/>
      <c r="FZ33" s="137"/>
      <c r="GA33" s="137"/>
      <c r="GB33" s="137"/>
      <c r="GC33" s="137"/>
      <c r="GD33" s="137"/>
      <c r="GE33" s="137"/>
      <c r="GF33" s="137"/>
      <c r="GG33" s="137"/>
      <c r="GH33" s="137"/>
      <c r="GI33" s="137"/>
      <c r="GJ33" s="137"/>
      <c r="GK33" s="137"/>
      <c r="GL33" s="137"/>
      <c r="GM33" s="137"/>
      <c r="GN33" s="137"/>
      <c r="GO33" s="137"/>
      <c r="GP33" s="137"/>
      <c r="GQ33" s="137"/>
      <c r="GR33" s="137"/>
      <c r="GS33" s="137"/>
      <c r="GT33" s="137"/>
      <c r="GU33" s="137"/>
      <c r="GV33" s="137"/>
      <c r="GW33" s="137"/>
      <c r="GX33" s="137"/>
      <c r="GY33" s="137"/>
      <c r="GZ33" s="137"/>
      <c r="HA33" s="137"/>
      <c r="HB33" s="137"/>
      <c r="HC33" s="137"/>
      <c r="HD33" s="137"/>
      <c r="HE33" s="137"/>
      <c r="HF33" s="137"/>
      <c r="HG33" s="137"/>
      <c r="HH33" s="137"/>
      <c r="HI33" s="137"/>
      <c r="HJ33" s="137"/>
      <c r="HK33" s="137"/>
      <c r="HL33" s="137"/>
      <c r="HM33" s="137"/>
      <c r="HN33" s="137"/>
      <c r="HO33" s="137"/>
      <c r="HP33" s="137"/>
      <c r="HQ33" s="137"/>
      <c r="HR33" s="137"/>
      <c r="HS33" s="137"/>
      <c r="HT33" s="137"/>
      <c r="HU33" s="137"/>
      <c r="HV33" s="137"/>
      <c r="HW33" s="137"/>
      <c r="HX33" s="137"/>
      <c r="HY33" s="137"/>
      <c r="HZ33" s="137"/>
      <c r="IA33" s="137"/>
      <c r="IB33" s="137"/>
      <c r="IC33" s="137"/>
      <c r="ID33" s="137"/>
      <c r="IE33" s="137"/>
      <c r="IF33" s="137"/>
      <c r="IG33" s="137"/>
      <c r="IH33" s="137"/>
      <c r="II33" s="137"/>
      <c r="IJ33" s="137"/>
      <c r="IK33" s="137"/>
      <c r="IL33" s="137"/>
      <c r="IM33" s="137"/>
      <c r="IN33" s="137"/>
      <c r="IO33" s="137"/>
      <c r="IP33" s="137"/>
      <c r="IQ33" s="137"/>
      <c r="IR33" s="137"/>
      <c r="IS33" s="137"/>
      <c r="IT33" s="137"/>
      <c r="IU33" s="137"/>
      <c r="IV33" s="137"/>
    </row>
    <row r="34" spans="1:256" s="14" customFormat="1" x14ac:dyDescent="0.25">
      <c r="A34" s="44" t="s">
        <v>7</v>
      </c>
      <c r="B34" s="44" t="s">
        <v>72</v>
      </c>
      <c r="C34" s="86"/>
      <c r="D34" s="120">
        <v>41820</v>
      </c>
      <c r="E34" s="69"/>
      <c r="F34" s="68">
        <v>190839.59</v>
      </c>
      <c r="G34" s="125">
        <v>100</v>
      </c>
      <c r="H34" s="68">
        <v>190839.59</v>
      </c>
      <c r="I34" s="149" t="s">
        <v>73</v>
      </c>
      <c r="J34" s="68">
        <v>190918.31</v>
      </c>
      <c r="K34" s="125">
        <v>100</v>
      </c>
      <c r="L34" s="68">
        <v>190918.31</v>
      </c>
      <c r="M34" s="147"/>
      <c r="N34" s="152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  <c r="DI34" s="90"/>
      <c r="DJ34" s="90"/>
      <c r="DK34" s="90"/>
      <c r="DL34" s="90"/>
      <c r="DM34" s="90"/>
      <c r="DN34" s="90"/>
      <c r="DO34" s="90"/>
      <c r="DP34" s="90"/>
      <c r="DQ34" s="90"/>
      <c r="DR34" s="90"/>
      <c r="DS34" s="90"/>
      <c r="DT34" s="90"/>
      <c r="DU34" s="90"/>
      <c r="DV34" s="90"/>
      <c r="DW34" s="90"/>
      <c r="DX34" s="90"/>
      <c r="DY34" s="90"/>
      <c r="DZ34" s="90"/>
      <c r="EA34" s="90"/>
      <c r="EB34" s="90"/>
      <c r="EC34" s="90"/>
      <c r="ED34" s="90"/>
      <c r="EE34" s="90"/>
      <c r="EF34" s="90"/>
      <c r="EG34" s="90"/>
      <c r="EH34" s="90"/>
      <c r="EI34" s="90"/>
      <c r="EJ34" s="90"/>
      <c r="EK34" s="90"/>
      <c r="EL34" s="90"/>
      <c r="EM34" s="90"/>
      <c r="EN34" s="90"/>
      <c r="EO34" s="90"/>
      <c r="EP34" s="90"/>
      <c r="EQ34" s="90"/>
      <c r="ER34" s="90"/>
      <c r="ES34" s="90"/>
      <c r="ET34" s="90"/>
      <c r="EU34" s="90"/>
      <c r="EV34" s="90"/>
      <c r="EW34" s="90"/>
      <c r="EX34" s="90"/>
      <c r="EY34" s="90"/>
      <c r="EZ34" s="90"/>
      <c r="FA34" s="90"/>
      <c r="FB34" s="90"/>
      <c r="FC34" s="90"/>
      <c r="FD34" s="90"/>
      <c r="FE34" s="90"/>
      <c r="FF34" s="90"/>
      <c r="FG34" s="90"/>
      <c r="FH34" s="90"/>
      <c r="FI34" s="90"/>
      <c r="FJ34" s="90"/>
      <c r="FK34" s="90"/>
      <c r="FL34" s="90"/>
      <c r="FM34" s="90"/>
      <c r="FN34" s="90"/>
      <c r="FO34" s="90"/>
      <c r="FP34" s="90"/>
      <c r="FQ34" s="90"/>
      <c r="FR34" s="90"/>
      <c r="FS34" s="90"/>
      <c r="FT34" s="90"/>
      <c r="FU34" s="90"/>
      <c r="FV34" s="90"/>
      <c r="FW34" s="90"/>
      <c r="FX34" s="90"/>
      <c r="FY34" s="90"/>
      <c r="FZ34" s="90"/>
      <c r="GA34" s="90"/>
      <c r="GB34" s="90"/>
      <c r="GC34" s="90"/>
      <c r="GD34" s="90"/>
      <c r="GE34" s="90"/>
      <c r="GF34" s="90"/>
      <c r="GG34" s="90"/>
      <c r="GH34" s="90"/>
      <c r="GI34" s="90"/>
      <c r="GJ34" s="90"/>
      <c r="GK34" s="90"/>
      <c r="GL34" s="90"/>
      <c r="GM34" s="90"/>
      <c r="GN34" s="90"/>
      <c r="GO34" s="90"/>
      <c r="GP34" s="90"/>
      <c r="GQ34" s="90"/>
      <c r="GR34" s="90"/>
      <c r="GS34" s="90"/>
      <c r="GT34" s="90"/>
      <c r="GU34" s="90"/>
      <c r="GV34" s="90"/>
      <c r="GW34" s="90"/>
      <c r="GX34" s="90"/>
      <c r="GY34" s="90"/>
      <c r="GZ34" s="90"/>
      <c r="HA34" s="90"/>
      <c r="HB34" s="90"/>
      <c r="HC34" s="90"/>
      <c r="HD34" s="90"/>
      <c r="HE34" s="90"/>
      <c r="HF34" s="90"/>
      <c r="HG34" s="90"/>
      <c r="HH34" s="90"/>
      <c r="HI34" s="90"/>
      <c r="HJ34" s="90"/>
      <c r="HK34" s="90"/>
      <c r="HL34" s="90"/>
      <c r="HM34" s="90"/>
      <c r="HN34" s="90"/>
      <c r="HO34" s="90"/>
      <c r="HP34" s="90"/>
      <c r="HQ34" s="90"/>
      <c r="HR34" s="90"/>
      <c r="HS34" s="90"/>
      <c r="HT34" s="90"/>
      <c r="HU34" s="90"/>
      <c r="HV34" s="90"/>
      <c r="HW34" s="90"/>
      <c r="HX34" s="90"/>
      <c r="HY34" s="90"/>
      <c r="HZ34" s="90"/>
      <c r="IA34" s="90"/>
      <c r="IB34" s="90"/>
      <c r="IC34" s="90"/>
      <c r="ID34" s="90"/>
      <c r="IE34" s="90"/>
      <c r="IF34" s="90"/>
      <c r="IG34" s="90"/>
      <c r="IH34" s="90"/>
      <c r="II34" s="90"/>
      <c r="IJ34" s="90"/>
      <c r="IK34" s="90"/>
      <c r="IL34" s="90"/>
      <c r="IM34" s="90"/>
      <c r="IN34" s="90"/>
      <c r="IO34" s="90"/>
      <c r="IP34" s="90"/>
      <c r="IQ34" s="90"/>
      <c r="IR34" s="90"/>
      <c r="IS34" s="90"/>
      <c r="IT34" s="90"/>
      <c r="IU34" s="90"/>
      <c r="IV34" s="90"/>
    </row>
    <row r="35" spans="1:256" s="14" customFormat="1" x14ac:dyDescent="0.25">
      <c r="A35" s="44"/>
      <c r="B35" s="44" t="s">
        <v>108</v>
      </c>
      <c r="C35" s="86"/>
      <c r="D35" s="120">
        <v>41820</v>
      </c>
      <c r="E35" s="69"/>
      <c r="F35" s="22">
        <v>1004071.58</v>
      </c>
      <c r="G35" s="125">
        <v>100</v>
      </c>
      <c r="H35" s="22">
        <v>1004071.58</v>
      </c>
      <c r="I35" s="149" t="s">
        <v>73</v>
      </c>
      <c r="J35" s="22">
        <v>1004714.73</v>
      </c>
      <c r="K35" s="125">
        <v>100</v>
      </c>
      <c r="L35" s="22">
        <v>1004714.73</v>
      </c>
      <c r="M35" s="147"/>
      <c r="N35" s="152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90"/>
      <c r="DI35" s="90"/>
      <c r="DJ35" s="90"/>
      <c r="DK35" s="90"/>
      <c r="DL35" s="90"/>
      <c r="DM35" s="90"/>
      <c r="DN35" s="90"/>
      <c r="DO35" s="90"/>
      <c r="DP35" s="90"/>
      <c r="DQ35" s="90"/>
      <c r="DR35" s="90"/>
      <c r="DS35" s="90"/>
      <c r="DT35" s="90"/>
      <c r="DU35" s="90"/>
      <c r="DV35" s="90"/>
      <c r="DW35" s="90"/>
      <c r="DX35" s="90"/>
      <c r="DY35" s="90"/>
      <c r="DZ35" s="90"/>
      <c r="EA35" s="90"/>
      <c r="EB35" s="90"/>
      <c r="EC35" s="90"/>
      <c r="ED35" s="90"/>
      <c r="EE35" s="90"/>
      <c r="EF35" s="90"/>
      <c r="EG35" s="90"/>
      <c r="EH35" s="90"/>
      <c r="EI35" s="90"/>
      <c r="EJ35" s="90"/>
      <c r="EK35" s="90"/>
      <c r="EL35" s="90"/>
      <c r="EM35" s="90"/>
      <c r="EN35" s="90"/>
      <c r="EO35" s="90"/>
      <c r="EP35" s="90"/>
      <c r="EQ35" s="90"/>
      <c r="ER35" s="90"/>
      <c r="ES35" s="90"/>
      <c r="ET35" s="90"/>
      <c r="EU35" s="90"/>
      <c r="EV35" s="90"/>
      <c r="EW35" s="90"/>
      <c r="EX35" s="90"/>
      <c r="EY35" s="90"/>
      <c r="EZ35" s="90"/>
      <c r="FA35" s="90"/>
      <c r="FB35" s="90"/>
      <c r="FC35" s="90"/>
      <c r="FD35" s="90"/>
      <c r="FE35" s="90"/>
      <c r="FF35" s="90"/>
      <c r="FG35" s="90"/>
      <c r="FH35" s="90"/>
      <c r="FI35" s="90"/>
      <c r="FJ35" s="90"/>
      <c r="FK35" s="90"/>
      <c r="FL35" s="90"/>
      <c r="FM35" s="90"/>
      <c r="FN35" s="90"/>
      <c r="FO35" s="90"/>
      <c r="FP35" s="90"/>
      <c r="FQ35" s="90"/>
      <c r="FR35" s="90"/>
      <c r="FS35" s="90"/>
      <c r="FT35" s="90"/>
      <c r="FU35" s="90"/>
      <c r="FV35" s="90"/>
      <c r="FW35" s="90"/>
      <c r="FX35" s="90"/>
      <c r="FY35" s="90"/>
      <c r="FZ35" s="90"/>
      <c r="GA35" s="90"/>
      <c r="GB35" s="90"/>
      <c r="GC35" s="90"/>
      <c r="GD35" s="90"/>
      <c r="GE35" s="90"/>
      <c r="GF35" s="90"/>
      <c r="GG35" s="90"/>
      <c r="GH35" s="90"/>
      <c r="GI35" s="90"/>
      <c r="GJ35" s="90"/>
      <c r="GK35" s="90"/>
      <c r="GL35" s="90"/>
      <c r="GM35" s="90"/>
      <c r="GN35" s="90"/>
      <c r="GO35" s="90"/>
      <c r="GP35" s="90"/>
      <c r="GQ35" s="90"/>
      <c r="GR35" s="90"/>
      <c r="GS35" s="90"/>
      <c r="GT35" s="90"/>
      <c r="GU35" s="90"/>
      <c r="GV35" s="90"/>
      <c r="GW35" s="90"/>
      <c r="GX35" s="90"/>
      <c r="GY35" s="90"/>
      <c r="GZ35" s="90"/>
      <c r="HA35" s="90"/>
      <c r="HB35" s="90"/>
      <c r="HC35" s="90"/>
      <c r="HD35" s="90"/>
      <c r="HE35" s="90"/>
      <c r="HF35" s="90"/>
      <c r="HG35" s="90"/>
      <c r="HH35" s="90"/>
      <c r="HI35" s="90"/>
      <c r="HJ35" s="90"/>
      <c r="HK35" s="90"/>
      <c r="HL35" s="90"/>
      <c r="HM35" s="90"/>
      <c r="HN35" s="90"/>
      <c r="HO35" s="90"/>
      <c r="HP35" s="90"/>
      <c r="HQ35" s="90"/>
      <c r="HR35" s="90"/>
      <c r="HS35" s="90"/>
      <c r="HT35" s="90"/>
      <c r="HU35" s="90"/>
      <c r="HV35" s="90"/>
      <c r="HW35" s="90"/>
      <c r="HX35" s="90"/>
      <c r="HY35" s="90"/>
      <c r="HZ35" s="90"/>
      <c r="IA35" s="90"/>
      <c r="IB35" s="90"/>
      <c r="IC35" s="90"/>
      <c r="ID35" s="90"/>
      <c r="IE35" s="90"/>
      <c r="IF35" s="90"/>
      <c r="IG35" s="90"/>
      <c r="IH35" s="90"/>
      <c r="II35" s="90"/>
      <c r="IJ35" s="90"/>
      <c r="IK35" s="90"/>
      <c r="IL35" s="90"/>
      <c r="IM35" s="90"/>
      <c r="IN35" s="90"/>
      <c r="IO35" s="90"/>
      <c r="IP35" s="90"/>
      <c r="IQ35" s="90"/>
      <c r="IR35" s="90"/>
      <c r="IS35" s="90"/>
      <c r="IT35" s="90"/>
      <c r="IU35" s="90"/>
      <c r="IV35" s="90"/>
    </row>
    <row r="36" spans="1:256" s="14" customFormat="1" x14ac:dyDescent="0.25">
      <c r="A36" s="44"/>
      <c r="B36" s="44"/>
      <c r="C36" s="86"/>
      <c r="D36" s="120"/>
      <c r="E36" s="69"/>
      <c r="F36" s="72">
        <f>SUM(F34:F35)</f>
        <v>1194911.17</v>
      </c>
      <c r="G36" s="125"/>
      <c r="H36" s="72">
        <f>SUM(H34:H35)</f>
        <v>1194911.17</v>
      </c>
      <c r="I36" s="142"/>
      <c r="J36" s="72">
        <f>SUM(J34:J35)</f>
        <v>1195633.04</v>
      </c>
      <c r="K36" s="125"/>
      <c r="L36" s="72">
        <f>SUM(L34:L35)</f>
        <v>1195633.04</v>
      </c>
      <c r="M36" s="144"/>
      <c r="N36" s="152">
        <f>SUM(L36-H36)</f>
        <v>721.87000000011176</v>
      </c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90"/>
      <c r="CM36" s="90"/>
      <c r="CN36" s="90"/>
      <c r="CO36" s="90"/>
      <c r="CP36" s="90"/>
      <c r="CQ36" s="90"/>
      <c r="CR36" s="90"/>
      <c r="CS36" s="90"/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90"/>
      <c r="DH36" s="90"/>
      <c r="DI36" s="90"/>
      <c r="DJ36" s="90"/>
      <c r="DK36" s="90"/>
      <c r="DL36" s="90"/>
      <c r="DM36" s="90"/>
      <c r="DN36" s="90"/>
      <c r="DO36" s="90"/>
      <c r="DP36" s="90"/>
      <c r="DQ36" s="90"/>
      <c r="DR36" s="90"/>
      <c r="DS36" s="90"/>
      <c r="DT36" s="90"/>
      <c r="DU36" s="90"/>
      <c r="DV36" s="90"/>
      <c r="DW36" s="90"/>
      <c r="DX36" s="90"/>
      <c r="DY36" s="90"/>
      <c r="DZ36" s="90"/>
      <c r="EA36" s="90"/>
      <c r="EB36" s="90"/>
      <c r="EC36" s="90"/>
      <c r="ED36" s="90"/>
      <c r="EE36" s="90"/>
      <c r="EF36" s="90"/>
      <c r="EG36" s="90"/>
      <c r="EH36" s="90"/>
      <c r="EI36" s="90"/>
      <c r="EJ36" s="90"/>
      <c r="EK36" s="90"/>
      <c r="EL36" s="90"/>
      <c r="EM36" s="90"/>
      <c r="EN36" s="90"/>
      <c r="EO36" s="90"/>
      <c r="EP36" s="90"/>
      <c r="EQ36" s="90"/>
      <c r="ER36" s="90"/>
      <c r="ES36" s="90"/>
      <c r="ET36" s="90"/>
      <c r="EU36" s="90"/>
      <c r="EV36" s="90"/>
      <c r="EW36" s="90"/>
      <c r="EX36" s="90"/>
      <c r="EY36" s="90"/>
      <c r="EZ36" s="90"/>
      <c r="FA36" s="90"/>
      <c r="FB36" s="90"/>
      <c r="FC36" s="90"/>
      <c r="FD36" s="90"/>
      <c r="FE36" s="90"/>
      <c r="FF36" s="90"/>
      <c r="FG36" s="90"/>
      <c r="FH36" s="90"/>
      <c r="FI36" s="90"/>
      <c r="FJ36" s="90"/>
      <c r="FK36" s="90"/>
      <c r="FL36" s="90"/>
      <c r="FM36" s="90"/>
      <c r="FN36" s="90"/>
      <c r="FO36" s="90"/>
      <c r="FP36" s="90"/>
      <c r="FQ36" s="90"/>
      <c r="FR36" s="90"/>
      <c r="FS36" s="90"/>
      <c r="FT36" s="90"/>
      <c r="FU36" s="90"/>
      <c r="FV36" s="90"/>
      <c r="FW36" s="90"/>
      <c r="FX36" s="90"/>
      <c r="FY36" s="90"/>
      <c r="FZ36" s="90"/>
      <c r="GA36" s="90"/>
      <c r="GB36" s="90"/>
      <c r="GC36" s="90"/>
      <c r="GD36" s="90"/>
      <c r="GE36" s="90"/>
      <c r="GF36" s="90"/>
      <c r="GG36" s="90"/>
      <c r="GH36" s="90"/>
      <c r="GI36" s="90"/>
      <c r="GJ36" s="90"/>
      <c r="GK36" s="90"/>
      <c r="GL36" s="90"/>
      <c r="GM36" s="90"/>
      <c r="GN36" s="90"/>
      <c r="GO36" s="90"/>
      <c r="GP36" s="90"/>
      <c r="GQ36" s="90"/>
      <c r="GR36" s="90"/>
      <c r="GS36" s="90"/>
      <c r="GT36" s="90"/>
      <c r="GU36" s="90"/>
      <c r="GV36" s="90"/>
      <c r="GW36" s="90"/>
      <c r="GX36" s="90"/>
      <c r="GY36" s="90"/>
      <c r="GZ36" s="90"/>
      <c r="HA36" s="90"/>
      <c r="HB36" s="90"/>
      <c r="HC36" s="90"/>
      <c r="HD36" s="90"/>
      <c r="HE36" s="90"/>
      <c r="HF36" s="90"/>
      <c r="HG36" s="90"/>
      <c r="HH36" s="90"/>
      <c r="HI36" s="90"/>
      <c r="HJ36" s="90"/>
      <c r="HK36" s="90"/>
      <c r="HL36" s="90"/>
      <c r="HM36" s="90"/>
      <c r="HN36" s="90"/>
      <c r="HO36" s="90"/>
      <c r="HP36" s="90"/>
      <c r="HQ36" s="90"/>
      <c r="HR36" s="90"/>
      <c r="HS36" s="90"/>
      <c r="HT36" s="90"/>
      <c r="HU36" s="90"/>
      <c r="HV36" s="90"/>
      <c r="HW36" s="90"/>
      <c r="HX36" s="90"/>
      <c r="HY36" s="90"/>
      <c r="HZ36" s="90"/>
      <c r="IA36" s="90"/>
      <c r="IB36" s="90"/>
      <c r="IC36" s="90"/>
      <c r="ID36" s="90"/>
      <c r="IE36" s="90"/>
      <c r="IF36" s="90"/>
      <c r="IG36" s="90"/>
      <c r="IH36" s="90"/>
      <c r="II36" s="90"/>
      <c r="IJ36" s="90"/>
      <c r="IK36" s="90"/>
      <c r="IL36" s="90"/>
      <c r="IM36" s="90"/>
      <c r="IN36" s="90"/>
      <c r="IO36" s="90"/>
      <c r="IP36" s="90"/>
      <c r="IQ36" s="90"/>
      <c r="IR36" s="90"/>
      <c r="IS36" s="90"/>
      <c r="IT36" s="90"/>
      <c r="IU36" s="90"/>
      <c r="IV36" s="90"/>
    </row>
    <row r="37" spans="1:256" s="14" customFormat="1" x14ac:dyDescent="0.25">
      <c r="A37" s="44"/>
      <c r="B37" s="44"/>
      <c r="C37" s="86"/>
      <c r="D37" s="120"/>
      <c r="E37" s="69"/>
      <c r="F37" s="72" t="s">
        <v>207</v>
      </c>
      <c r="G37" s="125"/>
      <c r="H37" s="72"/>
      <c r="I37" s="142"/>
      <c r="J37" s="72" t="s">
        <v>207</v>
      </c>
      <c r="K37" s="125"/>
      <c r="L37" s="72"/>
      <c r="M37" s="144"/>
      <c r="N37" s="152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0"/>
      <c r="CU37" s="90"/>
      <c r="CV37" s="90"/>
      <c r="CW37" s="90"/>
      <c r="CX37" s="90"/>
      <c r="CY37" s="90"/>
      <c r="CZ37" s="90"/>
      <c r="DA37" s="90"/>
      <c r="DB37" s="90"/>
      <c r="DC37" s="90"/>
      <c r="DD37" s="90"/>
      <c r="DE37" s="90"/>
      <c r="DF37" s="90"/>
      <c r="DG37" s="90"/>
      <c r="DH37" s="90"/>
      <c r="DI37" s="90"/>
      <c r="DJ37" s="90"/>
      <c r="DK37" s="90"/>
      <c r="DL37" s="90"/>
      <c r="DM37" s="90"/>
      <c r="DN37" s="90"/>
      <c r="DO37" s="90"/>
      <c r="DP37" s="90"/>
      <c r="DQ37" s="90"/>
      <c r="DR37" s="90"/>
      <c r="DS37" s="90"/>
      <c r="DT37" s="90"/>
      <c r="DU37" s="90"/>
      <c r="DV37" s="90"/>
      <c r="DW37" s="90"/>
      <c r="DX37" s="90"/>
      <c r="DY37" s="90"/>
      <c r="DZ37" s="90"/>
      <c r="EA37" s="90"/>
      <c r="EB37" s="90"/>
      <c r="EC37" s="90"/>
      <c r="ED37" s="90"/>
      <c r="EE37" s="90"/>
      <c r="EF37" s="90"/>
      <c r="EG37" s="90"/>
      <c r="EH37" s="90"/>
      <c r="EI37" s="90"/>
      <c r="EJ37" s="90"/>
      <c r="EK37" s="90"/>
      <c r="EL37" s="90"/>
      <c r="EM37" s="90"/>
      <c r="EN37" s="90"/>
      <c r="EO37" s="90"/>
      <c r="EP37" s="90"/>
      <c r="EQ37" s="90"/>
      <c r="ER37" s="90"/>
      <c r="ES37" s="90"/>
      <c r="ET37" s="90"/>
      <c r="EU37" s="90"/>
      <c r="EV37" s="90"/>
      <c r="EW37" s="90"/>
      <c r="EX37" s="90"/>
      <c r="EY37" s="90"/>
      <c r="EZ37" s="90"/>
      <c r="FA37" s="90"/>
      <c r="FB37" s="90"/>
      <c r="FC37" s="90"/>
      <c r="FD37" s="90"/>
      <c r="FE37" s="90"/>
      <c r="FF37" s="90"/>
      <c r="FG37" s="90"/>
      <c r="FH37" s="90"/>
      <c r="FI37" s="90"/>
      <c r="FJ37" s="90"/>
      <c r="FK37" s="90"/>
      <c r="FL37" s="90"/>
      <c r="FM37" s="90"/>
      <c r="FN37" s="90"/>
      <c r="FO37" s="90"/>
      <c r="FP37" s="90"/>
      <c r="FQ37" s="90"/>
      <c r="FR37" s="90"/>
      <c r="FS37" s="90"/>
      <c r="FT37" s="90"/>
      <c r="FU37" s="90"/>
      <c r="FV37" s="90"/>
      <c r="FW37" s="90"/>
      <c r="FX37" s="90"/>
      <c r="FY37" s="90"/>
      <c r="FZ37" s="90"/>
      <c r="GA37" s="90"/>
      <c r="GB37" s="90"/>
      <c r="GC37" s="90"/>
      <c r="GD37" s="90"/>
      <c r="GE37" s="90"/>
      <c r="GF37" s="90"/>
      <c r="GG37" s="90"/>
      <c r="GH37" s="90"/>
      <c r="GI37" s="90"/>
      <c r="GJ37" s="90"/>
      <c r="GK37" s="90"/>
      <c r="GL37" s="90"/>
      <c r="GM37" s="90"/>
      <c r="GN37" s="90"/>
      <c r="GO37" s="90"/>
      <c r="GP37" s="90"/>
      <c r="GQ37" s="90"/>
      <c r="GR37" s="90"/>
      <c r="GS37" s="90"/>
      <c r="GT37" s="90"/>
      <c r="GU37" s="90"/>
      <c r="GV37" s="90"/>
      <c r="GW37" s="90"/>
      <c r="GX37" s="90"/>
      <c r="GY37" s="90"/>
      <c r="GZ37" s="90"/>
      <c r="HA37" s="90"/>
      <c r="HB37" s="90"/>
      <c r="HC37" s="90"/>
      <c r="HD37" s="90"/>
      <c r="HE37" s="90"/>
      <c r="HF37" s="90"/>
      <c r="HG37" s="90"/>
      <c r="HH37" s="90"/>
      <c r="HI37" s="90"/>
      <c r="HJ37" s="90"/>
      <c r="HK37" s="90"/>
      <c r="HL37" s="90"/>
      <c r="HM37" s="90"/>
      <c r="HN37" s="90"/>
      <c r="HO37" s="90"/>
      <c r="HP37" s="90"/>
      <c r="HQ37" s="90"/>
      <c r="HR37" s="90"/>
      <c r="HS37" s="90"/>
      <c r="HT37" s="90"/>
      <c r="HU37" s="90"/>
      <c r="HV37" s="90"/>
      <c r="HW37" s="90"/>
      <c r="HX37" s="90"/>
      <c r="HY37" s="90"/>
      <c r="HZ37" s="90"/>
      <c r="IA37" s="90"/>
      <c r="IB37" s="90"/>
      <c r="IC37" s="90"/>
      <c r="ID37" s="90"/>
      <c r="IE37" s="90"/>
      <c r="IF37" s="90"/>
      <c r="IG37" s="90"/>
      <c r="IH37" s="90"/>
      <c r="II37" s="90"/>
      <c r="IJ37" s="90"/>
      <c r="IK37" s="90"/>
      <c r="IL37" s="90"/>
      <c r="IM37" s="90"/>
      <c r="IN37" s="90"/>
      <c r="IO37" s="90"/>
      <c r="IP37" s="90"/>
      <c r="IQ37" s="90"/>
      <c r="IR37" s="90"/>
      <c r="IS37" s="90"/>
      <c r="IT37" s="90"/>
      <c r="IU37" s="90"/>
      <c r="IV37" s="90"/>
    </row>
    <row r="38" spans="1:256" s="14" customFormat="1" x14ac:dyDescent="0.25">
      <c r="A38" s="44" t="s">
        <v>105</v>
      </c>
      <c r="B38" s="44" t="s">
        <v>72</v>
      </c>
      <c r="C38" s="86"/>
      <c r="D38" s="120">
        <v>41820</v>
      </c>
      <c r="E38" s="69"/>
      <c r="F38" s="22">
        <v>9377.56</v>
      </c>
      <c r="G38" s="125">
        <v>100</v>
      </c>
      <c r="H38" s="22">
        <v>9377.56</v>
      </c>
      <c r="I38" s="142" t="s">
        <v>73</v>
      </c>
      <c r="J38" s="22">
        <v>82465.399999999994</v>
      </c>
      <c r="K38" s="125">
        <v>100</v>
      </c>
      <c r="L38" s="22">
        <v>82465.399999999994</v>
      </c>
      <c r="M38" s="147"/>
      <c r="N38" s="152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90"/>
      <c r="CM38" s="90"/>
      <c r="CN38" s="90"/>
      <c r="CO38" s="90"/>
      <c r="CP38" s="90"/>
      <c r="CQ38" s="90"/>
      <c r="CR38" s="90"/>
      <c r="CS38" s="90"/>
      <c r="CT38" s="90"/>
      <c r="CU38" s="90"/>
      <c r="CV38" s="90"/>
      <c r="CW38" s="90"/>
      <c r="CX38" s="90"/>
      <c r="CY38" s="90"/>
      <c r="CZ38" s="90"/>
      <c r="DA38" s="90"/>
      <c r="DB38" s="90"/>
      <c r="DC38" s="90"/>
      <c r="DD38" s="90"/>
      <c r="DE38" s="90"/>
      <c r="DF38" s="90"/>
      <c r="DG38" s="90"/>
      <c r="DH38" s="90"/>
      <c r="DI38" s="90"/>
      <c r="DJ38" s="90"/>
      <c r="DK38" s="90"/>
      <c r="DL38" s="90"/>
      <c r="DM38" s="90"/>
      <c r="DN38" s="90"/>
      <c r="DO38" s="90"/>
      <c r="DP38" s="90"/>
      <c r="DQ38" s="90"/>
      <c r="DR38" s="90"/>
      <c r="DS38" s="90"/>
      <c r="DT38" s="90"/>
      <c r="DU38" s="90"/>
      <c r="DV38" s="90"/>
      <c r="DW38" s="90"/>
      <c r="DX38" s="90"/>
      <c r="DY38" s="90"/>
      <c r="DZ38" s="90"/>
      <c r="EA38" s="90"/>
      <c r="EB38" s="90"/>
      <c r="EC38" s="90"/>
      <c r="ED38" s="90"/>
      <c r="EE38" s="90"/>
      <c r="EF38" s="90"/>
      <c r="EG38" s="90"/>
      <c r="EH38" s="90"/>
      <c r="EI38" s="90"/>
      <c r="EJ38" s="90"/>
      <c r="EK38" s="90"/>
      <c r="EL38" s="90"/>
      <c r="EM38" s="90"/>
      <c r="EN38" s="90"/>
      <c r="EO38" s="90"/>
      <c r="EP38" s="90"/>
      <c r="EQ38" s="90"/>
      <c r="ER38" s="90"/>
      <c r="ES38" s="90"/>
      <c r="ET38" s="90"/>
      <c r="EU38" s="90"/>
      <c r="EV38" s="90"/>
      <c r="EW38" s="90"/>
      <c r="EX38" s="90"/>
      <c r="EY38" s="90"/>
      <c r="EZ38" s="90"/>
      <c r="FA38" s="90"/>
      <c r="FB38" s="90"/>
      <c r="FC38" s="90"/>
      <c r="FD38" s="90"/>
      <c r="FE38" s="90"/>
      <c r="FF38" s="90"/>
      <c r="FG38" s="90"/>
      <c r="FH38" s="90"/>
      <c r="FI38" s="90"/>
      <c r="FJ38" s="90"/>
      <c r="FK38" s="90"/>
      <c r="FL38" s="90"/>
      <c r="FM38" s="90"/>
      <c r="FN38" s="90"/>
      <c r="FO38" s="90"/>
      <c r="FP38" s="90"/>
      <c r="FQ38" s="90"/>
      <c r="FR38" s="90"/>
      <c r="FS38" s="90"/>
      <c r="FT38" s="90"/>
      <c r="FU38" s="90"/>
      <c r="FV38" s="90"/>
      <c r="FW38" s="90"/>
      <c r="FX38" s="90"/>
      <c r="FY38" s="90"/>
      <c r="FZ38" s="90"/>
      <c r="GA38" s="90"/>
      <c r="GB38" s="90"/>
      <c r="GC38" s="90"/>
      <c r="GD38" s="90"/>
      <c r="GE38" s="90"/>
      <c r="GF38" s="90"/>
      <c r="GG38" s="90"/>
      <c r="GH38" s="90"/>
      <c r="GI38" s="90"/>
      <c r="GJ38" s="90"/>
      <c r="GK38" s="90"/>
      <c r="GL38" s="90"/>
      <c r="GM38" s="90"/>
      <c r="GN38" s="90"/>
      <c r="GO38" s="90"/>
      <c r="GP38" s="90"/>
      <c r="GQ38" s="90"/>
      <c r="GR38" s="90"/>
      <c r="GS38" s="90"/>
      <c r="GT38" s="90"/>
      <c r="GU38" s="90"/>
      <c r="GV38" s="90"/>
      <c r="GW38" s="90"/>
      <c r="GX38" s="90"/>
      <c r="GY38" s="90"/>
      <c r="GZ38" s="90"/>
      <c r="HA38" s="90"/>
      <c r="HB38" s="90"/>
      <c r="HC38" s="90"/>
      <c r="HD38" s="90"/>
      <c r="HE38" s="90"/>
      <c r="HF38" s="90"/>
      <c r="HG38" s="90"/>
      <c r="HH38" s="90"/>
      <c r="HI38" s="90"/>
      <c r="HJ38" s="90"/>
      <c r="HK38" s="90"/>
      <c r="HL38" s="90"/>
      <c r="HM38" s="90"/>
      <c r="HN38" s="90"/>
      <c r="HO38" s="90"/>
      <c r="HP38" s="90"/>
      <c r="HQ38" s="90"/>
      <c r="HR38" s="90"/>
      <c r="HS38" s="90"/>
      <c r="HT38" s="90"/>
      <c r="HU38" s="90"/>
      <c r="HV38" s="90"/>
      <c r="HW38" s="90"/>
      <c r="HX38" s="90"/>
      <c r="HY38" s="90"/>
      <c r="HZ38" s="90"/>
      <c r="IA38" s="90"/>
      <c r="IB38" s="90"/>
      <c r="IC38" s="90"/>
      <c r="ID38" s="90"/>
      <c r="IE38" s="90"/>
      <c r="IF38" s="90"/>
      <c r="IG38" s="90"/>
      <c r="IH38" s="90"/>
      <c r="II38" s="90"/>
      <c r="IJ38" s="90"/>
      <c r="IK38" s="90"/>
      <c r="IL38" s="90"/>
      <c r="IM38" s="90"/>
      <c r="IN38" s="90"/>
      <c r="IO38" s="90"/>
      <c r="IP38" s="90"/>
      <c r="IQ38" s="90"/>
      <c r="IR38" s="90"/>
      <c r="IS38" s="90"/>
      <c r="IT38" s="90"/>
      <c r="IU38" s="90"/>
      <c r="IV38" s="90"/>
    </row>
    <row r="39" spans="1:256" s="14" customFormat="1" x14ac:dyDescent="0.25">
      <c r="A39" s="44"/>
      <c r="B39" s="44" t="s">
        <v>107</v>
      </c>
      <c r="C39" s="86"/>
      <c r="D39" s="120">
        <v>41820</v>
      </c>
      <c r="E39" s="69"/>
      <c r="F39" s="22">
        <v>879045.34</v>
      </c>
      <c r="G39" s="125">
        <v>100</v>
      </c>
      <c r="H39" s="22">
        <v>879045.34</v>
      </c>
      <c r="I39" s="142" t="s">
        <v>73</v>
      </c>
      <c r="J39" s="22">
        <v>679600.12</v>
      </c>
      <c r="K39" s="125">
        <v>100</v>
      </c>
      <c r="L39" s="22">
        <v>679600.12</v>
      </c>
      <c r="M39" s="147"/>
      <c r="N39" s="152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0"/>
      <c r="CU39" s="90"/>
      <c r="CV39" s="90"/>
      <c r="CW39" s="90"/>
      <c r="CX39" s="90"/>
      <c r="CY39" s="90"/>
      <c r="CZ39" s="90"/>
      <c r="DA39" s="90"/>
      <c r="DB39" s="90"/>
      <c r="DC39" s="90"/>
      <c r="DD39" s="90"/>
      <c r="DE39" s="90"/>
      <c r="DF39" s="90"/>
      <c r="DG39" s="90"/>
      <c r="DH39" s="90"/>
      <c r="DI39" s="90"/>
      <c r="DJ39" s="90"/>
      <c r="DK39" s="90"/>
      <c r="DL39" s="90"/>
      <c r="DM39" s="90"/>
      <c r="DN39" s="90"/>
      <c r="DO39" s="90"/>
      <c r="DP39" s="90"/>
      <c r="DQ39" s="90"/>
      <c r="DR39" s="90"/>
      <c r="DS39" s="90"/>
      <c r="DT39" s="90"/>
      <c r="DU39" s="90"/>
      <c r="DV39" s="90"/>
      <c r="DW39" s="90"/>
      <c r="DX39" s="90"/>
      <c r="DY39" s="90"/>
      <c r="DZ39" s="90"/>
      <c r="EA39" s="90"/>
      <c r="EB39" s="90"/>
      <c r="EC39" s="90"/>
      <c r="ED39" s="90"/>
      <c r="EE39" s="90"/>
      <c r="EF39" s="90"/>
      <c r="EG39" s="90"/>
      <c r="EH39" s="90"/>
      <c r="EI39" s="90"/>
      <c r="EJ39" s="90"/>
      <c r="EK39" s="90"/>
      <c r="EL39" s="90"/>
      <c r="EM39" s="90"/>
      <c r="EN39" s="90"/>
      <c r="EO39" s="90"/>
      <c r="EP39" s="90"/>
      <c r="EQ39" s="90"/>
      <c r="ER39" s="90"/>
      <c r="ES39" s="90"/>
      <c r="ET39" s="90"/>
      <c r="EU39" s="90"/>
      <c r="EV39" s="90"/>
      <c r="EW39" s="90"/>
      <c r="EX39" s="90"/>
      <c r="EY39" s="90"/>
      <c r="EZ39" s="90"/>
      <c r="FA39" s="90"/>
      <c r="FB39" s="90"/>
      <c r="FC39" s="90"/>
      <c r="FD39" s="90"/>
      <c r="FE39" s="90"/>
      <c r="FF39" s="90"/>
      <c r="FG39" s="90"/>
      <c r="FH39" s="90"/>
      <c r="FI39" s="90"/>
      <c r="FJ39" s="90"/>
      <c r="FK39" s="90"/>
      <c r="FL39" s="90"/>
      <c r="FM39" s="90"/>
      <c r="FN39" s="90"/>
      <c r="FO39" s="90"/>
      <c r="FP39" s="90"/>
      <c r="FQ39" s="90"/>
      <c r="FR39" s="90"/>
      <c r="FS39" s="90"/>
      <c r="FT39" s="90"/>
      <c r="FU39" s="90"/>
      <c r="FV39" s="90"/>
      <c r="FW39" s="90"/>
      <c r="FX39" s="90"/>
      <c r="FY39" s="90"/>
      <c r="FZ39" s="90"/>
      <c r="GA39" s="90"/>
      <c r="GB39" s="90"/>
      <c r="GC39" s="90"/>
      <c r="GD39" s="90"/>
      <c r="GE39" s="90"/>
      <c r="GF39" s="90"/>
      <c r="GG39" s="90"/>
      <c r="GH39" s="90"/>
      <c r="GI39" s="90"/>
      <c r="GJ39" s="90"/>
      <c r="GK39" s="90"/>
      <c r="GL39" s="90"/>
      <c r="GM39" s="90"/>
      <c r="GN39" s="90"/>
      <c r="GO39" s="90"/>
      <c r="GP39" s="90"/>
      <c r="GQ39" s="90"/>
      <c r="GR39" s="90"/>
      <c r="GS39" s="90"/>
      <c r="GT39" s="90"/>
      <c r="GU39" s="90"/>
      <c r="GV39" s="90"/>
      <c r="GW39" s="90"/>
      <c r="GX39" s="90"/>
      <c r="GY39" s="90"/>
      <c r="GZ39" s="90"/>
      <c r="HA39" s="90"/>
      <c r="HB39" s="90"/>
      <c r="HC39" s="90"/>
      <c r="HD39" s="90"/>
      <c r="HE39" s="90"/>
      <c r="HF39" s="90"/>
      <c r="HG39" s="90"/>
      <c r="HH39" s="90"/>
      <c r="HI39" s="90"/>
      <c r="HJ39" s="90"/>
      <c r="HK39" s="90"/>
      <c r="HL39" s="90"/>
      <c r="HM39" s="90"/>
      <c r="HN39" s="90"/>
      <c r="HO39" s="90"/>
      <c r="HP39" s="90"/>
      <c r="HQ39" s="90"/>
      <c r="HR39" s="90"/>
      <c r="HS39" s="90"/>
      <c r="HT39" s="90"/>
      <c r="HU39" s="90"/>
      <c r="HV39" s="90"/>
      <c r="HW39" s="90"/>
      <c r="HX39" s="90"/>
      <c r="HY39" s="90"/>
      <c r="HZ39" s="90"/>
      <c r="IA39" s="90"/>
      <c r="IB39" s="90"/>
      <c r="IC39" s="90"/>
      <c r="ID39" s="90"/>
      <c r="IE39" s="90"/>
      <c r="IF39" s="90"/>
      <c r="IG39" s="90"/>
      <c r="IH39" s="90"/>
      <c r="II39" s="90"/>
      <c r="IJ39" s="90"/>
      <c r="IK39" s="90"/>
      <c r="IL39" s="90"/>
      <c r="IM39" s="90"/>
      <c r="IN39" s="90"/>
      <c r="IO39" s="90"/>
      <c r="IP39" s="90"/>
      <c r="IQ39" s="90"/>
      <c r="IR39" s="90"/>
      <c r="IS39" s="90"/>
      <c r="IT39" s="90"/>
      <c r="IU39" s="90"/>
      <c r="IV39" s="90"/>
    </row>
    <row r="40" spans="1:256" s="14" customFormat="1" x14ac:dyDescent="0.25">
      <c r="A40" s="44"/>
      <c r="B40" s="44"/>
      <c r="C40" s="86"/>
      <c r="D40" s="120"/>
      <c r="E40" s="69"/>
      <c r="F40" s="72">
        <f>SUM(F38:F39)</f>
        <v>888422.9</v>
      </c>
      <c r="G40" s="125"/>
      <c r="H40" s="72">
        <f>SUM(H38:H39)</f>
        <v>888422.9</v>
      </c>
      <c r="I40" s="142"/>
      <c r="J40" s="72">
        <f>SUM(J38:J39)</f>
        <v>762065.52</v>
      </c>
      <c r="K40" s="125"/>
      <c r="L40" s="72">
        <f>SUM(L38:L39)</f>
        <v>762065.52</v>
      </c>
      <c r="M40" s="144"/>
      <c r="N40" s="152">
        <f>SUM(L40-H40)</f>
        <v>-126357.38</v>
      </c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0"/>
      <c r="CB40" s="90"/>
      <c r="CC40" s="90"/>
      <c r="CD40" s="90"/>
      <c r="CE40" s="90"/>
      <c r="CF40" s="90"/>
      <c r="CG40" s="90"/>
      <c r="CH40" s="90"/>
      <c r="CI40" s="90"/>
      <c r="CJ40" s="90"/>
      <c r="CK40" s="90"/>
      <c r="CL40" s="90"/>
      <c r="CM40" s="90"/>
      <c r="CN40" s="90"/>
      <c r="CO40" s="90"/>
      <c r="CP40" s="90"/>
      <c r="CQ40" s="90"/>
      <c r="CR40" s="90"/>
      <c r="CS40" s="90"/>
      <c r="CT40" s="90"/>
      <c r="CU40" s="90"/>
      <c r="CV40" s="90"/>
      <c r="CW40" s="90"/>
      <c r="CX40" s="90"/>
      <c r="CY40" s="90"/>
      <c r="CZ40" s="90"/>
      <c r="DA40" s="90"/>
      <c r="DB40" s="90"/>
      <c r="DC40" s="90"/>
      <c r="DD40" s="90"/>
      <c r="DE40" s="90"/>
      <c r="DF40" s="90"/>
      <c r="DG40" s="90"/>
      <c r="DH40" s="90"/>
      <c r="DI40" s="90"/>
      <c r="DJ40" s="90"/>
      <c r="DK40" s="90"/>
      <c r="DL40" s="90"/>
      <c r="DM40" s="90"/>
      <c r="DN40" s="90"/>
      <c r="DO40" s="90"/>
      <c r="DP40" s="90"/>
      <c r="DQ40" s="90"/>
      <c r="DR40" s="90"/>
      <c r="DS40" s="90"/>
      <c r="DT40" s="90"/>
      <c r="DU40" s="90"/>
      <c r="DV40" s="90"/>
      <c r="DW40" s="90"/>
      <c r="DX40" s="90"/>
      <c r="DY40" s="90"/>
      <c r="DZ40" s="90"/>
      <c r="EA40" s="90"/>
      <c r="EB40" s="90"/>
      <c r="EC40" s="90"/>
      <c r="ED40" s="90"/>
      <c r="EE40" s="90"/>
      <c r="EF40" s="90"/>
      <c r="EG40" s="90"/>
      <c r="EH40" s="90"/>
      <c r="EI40" s="90"/>
      <c r="EJ40" s="90"/>
      <c r="EK40" s="90"/>
      <c r="EL40" s="90"/>
      <c r="EM40" s="90"/>
      <c r="EN40" s="90"/>
      <c r="EO40" s="90"/>
      <c r="EP40" s="90"/>
      <c r="EQ40" s="90"/>
      <c r="ER40" s="90"/>
      <c r="ES40" s="90"/>
      <c r="ET40" s="90"/>
      <c r="EU40" s="90"/>
      <c r="EV40" s="90"/>
      <c r="EW40" s="90"/>
      <c r="EX40" s="90"/>
      <c r="EY40" s="90"/>
      <c r="EZ40" s="90"/>
      <c r="FA40" s="90"/>
      <c r="FB40" s="90"/>
      <c r="FC40" s="90"/>
      <c r="FD40" s="90"/>
      <c r="FE40" s="90"/>
      <c r="FF40" s="90"/>
      <c r="FG40" s="90"/>
      <c r="FH40" s="90"/>
      <c r="FI40" s="90"/>
      <c r="FJ40" s="90"/>
      <c r="FK40" s="90"/>
      <c r="FL40" s="90"/>
      <c r="FM40" s="90"/>
      <c r="FN40" s="90"/>
      <c r="FO40" s="90"/>
      <c r="FP40" s="90"/>
      <c r="FQ40" s="90"/>
      <c r="FR40" s="90"/>
      <c r="FS40" s="90"/>
      <c r="FT40" s="90"/>
      <c r="FU40" s="90"/>
      <c r="FV40" s="90"/>
      <c r="FW40" s="90"/>
      <c r="FX40" s="90"/>
      <c r="FY40" s="90"/>
      <c r="FZ40" s="90"/>
      <c r="GA40" s="90"/>
      <c r="GB40" s="90"/>
      <c r="GC40" s="90"/>
      <c r="GD40" s="90"/>
      <c r="GE40" s="90"/>
      <c r="GF40" s="90"/>
      <c r="GG40" s="90"/>
      <c r="GH40" s="90"/>
      <c r="GI40" s="90"/>
      <c r="GJ40" s="90"/>
      <c r="GK40" s="90"/>
      <c r="GL40" s="90"/>
      <c r="GM40" s="90"/>
      <c r="GN40" s="90"/>
      <c r="GO40" s="90"/>
      <c r="GP40" s="90"/>
      <c r="GQ40" s="90"/>
      <c r="GR40" s="90"/>
      <c r="GS40" s="90"/>
      <c r="GT40" s="90"/>
      <c r="GU40" s="90"/>
      <c r="GV40" s="90"/>
      <c r="GW40" s="90"/>
      <c r="GX40" s="90"/>
      <c r="GY40" s="90"/>
      <c r="GZ40" s="90"/>
      <c r="HA40" s="90"/>
      <c r="HB40" s="90"/>
      <c r="HC40" s="90"/>
      <c r="HD40" s="90"/>
      <c r="HE40" s="90"/>
      <c r="HF40" s="90"/>
      <c r="HG40" s="90"/>
      <c r="HH40" s="90"/>
      <c r="HI40" s="90"/>
      <c r="HJ40" s="90"/>
      <c r="HK40" s="90"/>
      <c r="HL40" s="90"/>
      <c r="HM40" s="90"/>
      <c r="HN40" s="90"/>
      <c r="HO40" s="90"/>
      <c r="HP40" s="90"/>
      <c r="HQ40" s="90"/>
      <c r="HR40" s="90"/>
      <c r="HS40" s="90"/>
      <c r="HT40" s="90"/>
      <c r="HU40" s="90"/>
      <c r="HV40" s="90"/>
      <c r="HW40" s="90"/>
      <c r="HX40" s="90"/>
      <c r="HY40" s="90"/>
      <c r="HZ40" s="90"/>
      <c r="IA40" s="90"/>
      <c r="IB40" s="90"/>
      <c r="IC40" s="90"/>
      <c r="ID40" s="90"/>
      <c r="IE40" s="90"/>
      <c r="IF40" s="90"/>
      <c r="IG40" s="90"/>
      <c r="IH40" s="90"/>
      <c r="II40" s="90"/>
      <c r="IJ40" s="90"/>
      <c r="IK40" s="90"/>
      <c r="IL40" s="90"/>
      <c r="IM40" s="90"/>
      <c r="IN40" s="90"/>
      <c r="IO40" s="90"/>
      <c r="IP40" s="90"/>
      <c r="IQ40" s="90"/>
      <c r="IR40" s="90"/>
      <c r="IS40" s="90"/>
      <c r="IT40" s="90"/>
      <c r="IU40" s="90"/>
      <c r="IV40" s="90"/>
    </row>
    <row r="41" spans="1:256" s="14" customFormat="1" x14ac:dyDescent="0.25">
      <c r="A41" s="44"/>
      <c r="B41" s="44"/>
      <c r="C41" s="86"/>
      <c r="D41" s="120"/>
      <c r="E41" s="69"/>
      <c r="F41" s="72"/>
      <c r="G41" s="125"/>
      <c r="H41" s="72"/>
      <c r="I41" s="142"/>
      <c r="J41" s="72"/>
      <c r="K41" s="125"/>
      <c r="L41" s="72"/>
      <c r="M41" s="144"/>
      <c r="N41" s="152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  <c r="CX41" s="90"/>
      <c r="CY41" s="90"/>
      <c r="CZ41" s="90"/>
      <c r="DA41" s="90"/>
      <c r="DB41" s="90"/>
      <c r="DC41" s="90"/>
      <c r="DD41" s="90"/>
      <c r="DE41" s="90"/>
      <c r="DF41" s="90"/>
      <c r="DG41" s="90"/>
      <c r="DH41" s="90"/>
      <c r="DI41" s="90"/>
      <c r="DJ41" s="90"/>
      <c r="DK41" s="90"/>
      <c r="DL41" s="90"/>
      <c r="DM41" s="90"/>
      <c r="DN41" s="90"/>
      <c r="DO41" s="90"/>
      <c r="DP41" s="90"/>
      <c r="DQ41" s="90"/>
      <c r="DR41" s="90"/>
      <c r="DS41" s="90"/>
      <c r="DT41" s="90"/>
      <c r="DU41" s="90"/>
      <c r="DV41" s="90"/>
      <c r="DW41" s="90"/>
      <c r="DX41" s="90"/>
      <c r="DY41" s="90"/>
      <c r="DZ41" s="90"/>
      <c r="EA41" s="90"/>
      <c r="EB41" s="90"/>
      <c r="EC41" s="90"/>
      <c r="ED41" s="90"/>
      <c r="EE41" s="90"/>
      <c r="EF41" s="90"/>
      <c r="EG41" s="90"/>
      <c r="EH41" s="90"/>
      <c r="EI41" s="90"/>
      <c r="EJ41" s="90"/>
      <c r="EK41" s="90"/>
      <c r="EL41" s="90"/>
      <c r="EM41" s="90"/>
      <c r="EN41" s="90"/>
      <c r="EO41" s="90"/>
      <c r="EP41" s="90"/>
      <c r="EQ41" s="90"/>
      <c r="ER41" s="90"/>
      <c r="ES41" s="90"/>
      <c r="ET41" s="90"/>
      <c r="EU41" s="90"/>
      <c r="EV41" s="90"/>
      <c r="EW41" s="90"/>
      <c r="EX41" s="90"/>
      <c r="EY41" s="90"/>
      <c r="EZ41" s="90"/>
      <c r="FA41" s="90"/>
      <c r="FB41" s="90"/>
      <c r="FC41" s="90"/>
      <c r="FD41" s="90"/>
      <c r="FE41" s="90"/>
      <c r="FF41" s="90"/>
      <c r="FG41" s="90"/>
      <c r="FH41" s="90"/>
      <c r="FI41" s="90"/>
      <c r="FJ41" s="90"/>
      <c r="FK41" s="90"/>
      <c r="FL41" s="90"/>
      <c r="FM41" s="90"/>
      <c r="FN41" s="90"/>
      <c r="FO41" s="90"/>
      <c r="FP41" s="90"/>
      <c r="FQ41" s="90"/>
      <c r="FR41" s="90"/>
      <c r="FS41" s="90"/>
      <c r="FT41" s="90"/>
      <c r="FU41" s="90"/>
      <c r="FV41" s="90"/>
      <c r="FW41" s="90"/>
      <c r="FX41" s="90"/>
      <c r="FY41" s="90"/>
      <c r="FZ41" s="90"/>
      <c r="GA41" s="90"/>
      <c r="GB41" s="90"/>
      <c r="GC41" s="90"/>
      <c r="GD41" s="90"/>
      <c r="GE41" s="90"/>
      <c r="GF41" s="90"/>
      <c r="GG41" s="90"/>
      <c r="GH41" s="90"/>
      <c r="GI41" s="90"/>
      <c r="GJ41" s="90"/>
      <c r="GK41" s="90"/>
      <c r="GL41" s="90"/>
      <c r="GM41" s="90"/>
      <c r="GN41" s="90"/>
      <c r="GO41" s="90"/>
      <c r="GP41" s="90"/>
      <c r="GQ41" s="90"/>
      <c r="GR41" s="90"/>
      <c r="GS41" s="90"/>
      <c r="GT41" s="90"/>
      <c r="GU41" s="90"/>
      <c r="GV41" s="90"/>
      <c r="GW41" s="90"/>
      <c r="GX41" s="90"/>
      <c r="GY41" s="90"/>
      <c r="GZ41" s="90"/>
      <c r="HA41" s="90"/>
      <c r="HB41" s="90"/>
      <c r="HC41" s="90"/>
      <c r="HD41" s="90"/>
      <c r="HE41" s="90"/>
      <c r="HF41" s="90"/>
      <c r="HG41" s="90"/>
      <c r="HH41" s="90"/>
      <c r="HI41" s="90"/>
      <c r="HJ41" s="90"/>
      <c r="HK41" s="90"/>
      <c r="HL41" s="90"/>
      <c r="HM41" s="90"/>
      <c r="HN41" s="90"/>
      <c r="HO41" s="90"/>
      <c r="HP41" s="90"/>
      <c r="HQ41" s="90"/>
      <c r="HR41" s="90"/>
      <c r="HS41" s="90"/>
      <c r="HT41" s="90"/>
      <c r="HU41" s="90"/>
      <c r="HV41" s="90"/>
      <c r="HW41" s="90"/>
      <c r="HX41" s="90"/>
      <c r="HY41" s="90"/>
      <c r="HZ41" s="90"/>
      <c r="IA41" s="90"/>
      <c r="IB41" s="90"/>
      <c r="IC41" s="90"/>
      <c r="ID41" s="90"/>
      <c r="IE41" s="90"/>
      <c r="IF41" s="90"/>
      <c r="IG41" s="90"/>
      <c r="IH41" s="90"/>
      <c r="II41" s="90"/>
      <c r="IJ41" s="90"/>
      <c r="IK41" s="90"/>
      <c r="IL41" s="90"/>
      <c r="IM41" s="90"/>
      <c r="IN41" s="90"/>
      <c r="IO41" s="90"/>
      <c r="IP41" s="90"/>
      <c r="IQ41" s="90"/>
      <c r="IR41" s="90"/>
      <c r="IS41" s="90"/>
      <c r="IT41" s="90"/>
      <c r="IU41" s="90"/>
      <c r="IV41" s="90"/>
    </row>
    <row r="42" spans="1:256" s="14" customFormat="1" x14ac:dyDescent="0.25">
      <c r="A42" s="44" t="s">
        <v>8</v>
      </c>
      <c r="B42" s="44" t="s">
        <v>72</v>
      </c>
      <c r="C42" s="86"/>
      <c r="D42" s="120">
        <v>41820</v>
      </c>
      <c r="E42" s="69"/>
      <c r="F42" s="22">
        <v>12532.36</v>
      </c>
      <c r="G42" s="125">
        <v>100</v>
      </c>
      <c r="H42" s="22">
        <v>12532.36</v>
      </c>
      <c r="I42" s="149" t="s">
        <v>73</v>
      </c>
      <c r="J42" s="22">
        <v>12537.49</v>
      </c>
      <c r="K42" s="125">
        <v>100</v>
      </c>
      <c r="L42" s="22">
        <v>12537.49</v>
      </c>
      <c r="M42" s="147"/>
      <c r="N42" s="152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90"/>
      <c r="CM42" s="90"/>
      <c r="CN42" s="90"/>
      <c r="CO42" s="90"/>
      <c r="CP42" s="90"/>
      <c r="CQ42" s="90"/>
      <c r="CR42" s="90"/>
      <c r="CS42" s="90"/>
      <c r="CT42" s="90"/>
      <c r="CU42" s="90"/>
      <c r="CV42" s="90"/>
      <c r="CW42" s="90"/>
      <c r="CX42" s="90"/>
      <c r="CY42" s="90"/>
      <c r="CZ42" s="90"/>
      <c r="DA42" s="90"/>
      <c r="DB42" s="90"/>
      <c r="DC42" s="90"/>
      <c r="DD42" s="90"/>
      <c r="DE42" s="90"/>
      <c r="DF42" s="90"/>
      <c r="DG42" s="90"/>
      <c r="DH42" s="90"/>
      <c r="DI42" s="90"/>
      <c r="DJ42" s="90"/>
      <c r="DK42" s="90"/>
      <c r="DL42" s="90"/>
      <c r="DM42" s="90"/>
      <c r="DN42" s="90"/>
      <c r="DO42" s="90"/>
      <c r="DP42" s="90"/>
      <c r="DQ42" s="90"/>
      <c r="DR42" s="90"/>
      <c r="DS42" s="90"/>
      <c r="DT42" s="90"/>
      <c r="DU42" s="90"/>
      <c r="DV42" s="90"/>
      <c r="DW42" s="90"/>
      <c r="DX42" s="90"/>
      <c r="DY42" s="90"/>
      <c r="DZ42" s="90"/>
      <c r="EA42" s="90"/>
      <c r="EB42" s="90"/>
      <c r="EC42" s="90"/>
      <c r="ED42" s="90"/>
      <c r="EE42" s="90"/>
      <c r="EF42" s="90"/>
      <c r="EG42" s="90"/>
      <c r="EH42" s="90"/>
      <c r="EI42" s="90"/>
      <c r="EJ42" s="90"/>
      <c r="EK42" s="90"/>
      <c r="EL42" s="90"/>
      <c r="EM42" s="90"/>
      <c r="EN42" s="90"/>
      <c r="EO42" s="90"/>
      <c r="EP42" s="90"/>
      <c r="EQ42" s="90"/>
      <c r="ER42" s="90"/>
      <c r="ES42" s="90"/>
      <c r="ET42" s="90"/>
      <c r="EU42" s="90"/>
      <c r="EV42" s="90"/>
      <c r="EW42" s="90"/>
      <c r="EX42" s="90"/>
      <c r="EY42" s="90"/>
      <c r="EZ42" s="90"/>
      <c r="FA42" s="90"/>
      <c r="FB42" s="90"/>
      <c r="FC42" s="90"/>
      <c r="FD42" s="90"/>
      <c r="FE42" s="90"/>
      <c r="FF42" s="90"/>
      <c r="FG42" s="90"/>
      <c r="FH42" s="90"/>
      <c r="FI42" s="90"/>
      <c r="FJ42" s="90"/>
      <c r="FK42" s="90"/>
      <c r="FL42" s="90"/>
      <c r="FM42" s="90"/>
      <c r="FN42" s="90"/>
      <c r="FO42" s="90"/>
      <c r="FP42" s="90"/>
      <c r="FQ42" s="90"/>
      <c r="FR42" s="90"/>
      <c r="FS42" s="90"/>
      <c r="FT42" s="90"/>
      <c r="FU42" s="90"/>
      <c r="FV42" s="90"/>
      <c r="FW42" s="90"/>
      <c r="FX42" s="90"/>
      <c r="FY42" s="90"/>
      <c r="FZ42" s="90"/>
      <c r="GA42" s="90"/>
      <c r="GB42" s="90"/>
      <c r="GC42" s="90"/>
      <c r="GD42" s="90"/>
      <c r="GE42" s="90"/>
      <c r="GF42" s="90"/>
      <c r="GG42" s="90"/>
      <c r="GH42" s="90"/>
      <c r="GI42" s="90"/>
      <c r="GJ42" s="90"/>
      <c r="GK42" s="90"/>
      <c r="GL42" s="90"/>
      <c r="GM42" s="90"/>
      <c r="GN42" s="90"/>
      <c r="GO42" s="90"/>
      <c r="GP42" s="90"/>
      <c r="GQ42" s="90"/>
      <c r="GR42" s="90"/>
      <c r="GS42" s="90"/>
      <c r="GT42" s="90"/>
      <c r="GU42" s="90"/>
      <c r="GV42" s="90"/>
      <c r="GW42" s="90"/>
      <c r="GX42" s="90"/>
      <c r="GY42" s="90"/>
      <c r="GZ42" s="90"/>
      <c r="HA42" s="90"/>
      <c r="HB42" s="90"/>
      <c r="HC42" s="90"/>
      <c r="HD42" s="90"/>
      <c r="HE42" s="90"/>
      <c r="HF42" s="90"/>
      <c r="HG42" s="90"/>
      <c r="HH42" s="90"/>
      <c r="HI42" s="90"/>
      <c r="HJ42" s="90"/>
      <c r="HK42" s="90"/>
      <c r="HL42" s="90"/>
      <c r="HM42" s="90"/>
      <c r="HN42" s="90"/>
      <c r="HO42" s="90"/>
      <c r="HP42" s="90"/>
      <c r="HQ42" s="90"/>
      <c r="HR42" s="90"/>
      <c r="HS42" s="90"/>
      <c r="HT42" s="90"/>
      <c r="HU42" s="90"/>
      <c r="HV42" s="90"/>
      <c r="HW42" s="90"/>
      <c r="HX42" s="90"/>
      <c r="HY42" s="90"/>
      <c r="HZ42" s="90"/>
      <c r="IA42" s="90"/>
      <c r="IB42" s="90"/>
      <c r="IC42" s="90"/>
      <c r="ID42" s="90"/>
      <c r="IE42" s="90"/>
      <c r="IF42" s="90"/>
      <c r="IG42" s="90"/>
      <c r="IH42" s="90"/>
      <c r="II42" s="90"/>
      <c r="IJ42" s="90"/>
      <c r="IK42" s="90"/>
      <c r="IL42" s="90"/>
      <c r="IM42" s="90"/>
      <c r="IN42" s="90"/>
      <c r="IO42" s="90"/>
      <c r="IP42" s="90"/>
      <c r="IQ42" s="90"/>
      <c r="IR42" s="90"/>
      <c r="IS42" s="90"/>
      <c r="IT42" s="90"/>
      <c r="IU42" s="90"/>
      <c r="IV42" s="90"/>
    </row>
    <row r="43" spans="1:256" s="14" customFormat="1" x14ac:dyDescent="0.25">
      <c r="A43" s="44"/>
      <c r="B43" s="44"/>
      <c r="C43" s="86"/>
      <c r="D43" s="120"/>
      <c r="E43" s="69"/>
      <c r="F43" s="72">
        <f>SUM(F42)</f>
        <v>12532.36</v>
      </c>
      <c r="G43" s="125"/>
      <c r="H43" s="72">
        <f>SUM(H42)</f>
        <v>12532.36</v>
      </c>
      <c r="I43" s="142"/>
      <c r="J43" s="72">
        <f>SUM(J42)</f>
        <v>12537.49</v>
      </c>
      <c r="K43" s="125"/>
      <c r="L43" s="72">
        <f>SUM(L42)</f>
        <v>12537.49</v>
      </c>
      <c r="M43" s="144"/>
      <c r="N43" s="152">
        <f>SUM(L43-H43)</f>
        <v>5.1299999999991996</v>
      </c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  <c r="CJ43" s="90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0"/>
      <c r="CX43" s="90"/>
      <c r="CY43" s="90"/>
      <c r="CZ43" s="90"/>
      <c r="DA43" s="90"/>
      <c r="DB43" s="90"/>
      <c r="DC43" s="90"/>
      <c r="DD43" s="90"/>
      <c r="DE43" s="90"/>
      <c r="DF43" s="90"/>
      <c r="DG43" s="90"/>
      <c r="DH43" s="90"/>
      <c r="DI43" s="90"/>
      <c r="DJ43" s="90"/>
      <c r="DK43" s="90"/>
      <c r="DL43" s="90"/>
      <c r="DM43" s="90"/>
      <c r="DN43" s="90"/>
      <c r="DO43" s="90"/>
      <c r="DP43" s="90"/>
      <c r="DQ43" s="90"/>
      <c r="DR43" s="90"/>
      <c r="DS43" s="90"/>
      <c r="DT43" s="90"/>
      <c r="DU43" s="90"/>
      <c r="DV43" s="90"/>
      <c r="DW43" s="90"/>
      <c r="DX43" s="90"/>
      <c r="DY43" s="90"/>
      <c r="DZ43" s="90"/>
      <c r="EA43" s="90"/>
      <c r="EB43" s="90"/>
      <c r="EC43" s="90"/>
      <c r="ED43" s="90"/>
      <c r="EE43" s="90"/>
      <c r="EF43" s="90"/>
      <c r="EG43" s="90"/>
      <c r="EH43" s="90"/>
      <c r="EI43" s="90"/>
      <c r="EJ43" s="90"/>
      <c r="EK43" s="90"/>
      <c r="EL43" s="90"/>
      <c r="EM43" s="90"/>
      <c r="EN43" s="90"/>
      <c r="EO43" s="90"/>
      <c r="EP43" s="90"/>
      <c r="EQ43" s="90"/>
      <c r="ER43" s="90"/>
      <c r="ES43" s="90"/>
      <c r="ET43" s="90"/>
      <c r="EU43" s="90"/>
      <c r="EV43" s="90"/>
      <c r="EW43" s="90"/>
      <c r="EX43" s="90"/>
      <c r="EY43" s="90"/>
      <c r="EZ43" s="90"/>
      <c r="FA43" s="90"/>
      <c r="FB43" s="90"/>
      <c r="FC43" s="90"/>
      <c r="FD43" s="90"/>
      <c r="FE43" s="90"/>
      <c r="FF43" s="90"/>
      <c r="FG43" s="90"/>
      <c r="FH43" s="90"/>
      <c r="FI43" s="90"/>
      <c r="FJ43" s="90"/>
      <c r="FK43" s="90"/>
      <c r="FL43" s="90"/>
      <c r="FM43" s="90"/>
      <c r="FN43" s="90"/>
      <c r="FO43" s="90"/>
      <c r="FP43" s="90"/>
      <c r="FQ43" s="90"/>
      <c r="FR43" s="90"/>
      <c r="FS43" s="90"/>
      <c r="FT43" s="90"/>
      <c r="FU43" s="90"/>
      <c r="FV43" s="90"/>
      <c r="FW43" s="90"/>
      <c r="FX43" s="90"/>
      <c r="FY43" s="90"/>
      <c r="FZ43" s="90"/>
      <c r="GA43" s="90"/>
      <c r="GB43" s="90"/>
      <c r="GC43" s="90"/>
      <c r="GD43" s="90"/>
      <c r="GE43" s="90"/>
      <c r="GF43" s="90"/>
      <c r="GG43" s="90"/>
      <c r="GH43" s="90"/>
      <c r="GI43" s="90"/>
      <c r="GJ43" s="90"/>
      <c r="GK43" s="90"/>
      <c r="GL43" s="90"/>
      <c r="GM43" s="90"/>
      <c r="GN43" s="90"/>
      <c r="GO43" s="90"/>
      <c r="GP43" s="90"/>
      <c r="GQ43" s="90"/>
      <c r="GR43" s="90"/>
      <c r="GS43" s="90"/>
      <c r="GT43" s="90"/>
      <c r="GU43" s="90"/>
      <c r="GV43" s="90"/>
      <c r="GW43" s="90"/>
      <c r="GX43" s="90"/>
      <c r="GY43" s="90"/>
      <c r="GZ43" s="90"/>
      <c r="HA43" s="90"/>
      <c r="HB43" s="90"/>
      <c r="HC43" s="90"/>
      <c r="HD43" s="90"/>
      <c r="HE43" s="90"/>
      <c r="HF43" s="90"/>
      <c r="HG43" s="90"/>
      <c r="HH43" s="90"/>
      <c r="HI43" s="90"/>
      <c r="HJ43" s="90"/>
      <c r="HK43" s="90"/>
      <c r="HL43" s="90"/>
      <c r="HM43" s="90"/>
      <c r="HN43" s="90"/>
      <c r="HO43" s="90"/>
      <c r="HP43" s="90"/>
      <c r="HQ43" s="90"/>
      <c r="HR43" s="90"/>
      <c r="HS43" s="90"/>
      <c r="HT43" s="90"/>
      <c r="HU43" s="90"/>
      <c r="HV43" s="90"/>
      <c r="HW43" s="90"/>
      <c r="HX43" s="90"/>
      <c r="HY43" s="90"/>
      <c r="HZ43" s="90"/>
      <c r="IA43" s="90"/>
      <c r="IB43" s="90"/>
      <c r="IC43" s="90"/>
      <c r="ID43" s="90"/>
      <c r="IE43" s="90"/>
      <c r="IF43" s="90"/>
      <c r="IG43" s="90"/>
      <c r="IH43" s="90"/>
      <c r="II43" s="90"/>
      <c r="IJ43" s="90"/>
      <c r="IK43" s="90"/>
      <c r="IL43" s="90"/>
      <c r="IM43" s="90"/>
      <c r="IN43" s="90"/>
      <c r="IO43" s="90"/>
      <c r="IP43" s="90"/>
      <c r="IQ43" s="90"/>
      <c r="IR43" s="90"/>
      <c r="IS43" s="90"/>
      <c r="IT43" s="90"/>
      <c r="IU43" s="90"/>
      <c r="IV43" s="90"/>
    </row>
    <row r="44" spans="1:256" s="14" customFormat="1" x14ac:dyDescent="0.25">
      <c r="A44" s="44"/>
      <c r="B44" s="44"/>
      <c r="C44" s="86"/>
      <c r="D44" s="120"/>
      <c r="E44" s="69"/>
      <c r="F44" s="72"/>
      <c r="G44" s="125"/>
      <c r="H44" s="72"/>
      <c r="I44" s="142"/>
      <c r="J44" s="72"/>
      <c r="K44" s="125"/>
      <c r="L44" s="72"/>
      <c r="M44" s="144"/>
      <c r="N44" s="152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0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90"/>
      <c r="CM44" s="90"/>
      <c r="CN44" s="90"/>
      <c r="CO44" s="90"/>
      <c r="CP44" s="90"/>
      <c r="CQ44" s="90"/>
      <c r="CR44" s="90"/>
      <c r="CS44" s="90"/>
      <c r="CT44" s="90"/>
      <c r="CU44" s="90"/>
      <c r="CV44" s="90"/>
      <c r="CW44" s="90"/>
      <c r="CX44" s="90"/>
      <c r="CY44" s="90"/>
      <c r="CZ44" s="90"/>
      <c r="DA44" s="90"/>
      <c r="DB44" s="90"/>
      <c r="DC44" s="90"/>
      <c r="DD44" s="90"/>
      <c r="DE44" s="90"/>
      <c r="DF44" s="90"/>
      <c r="DG44" s="90"/>
      <c r="DH44" s="90"/>
      <c r="DI44" s="90"/>
      <c r="DJ44" s="90"/>
      <c r="DK44" s="90"/>
      <c r="DL44" s="90"/>
      <c r="DM44" s="90"/>
      <c r="DN44" s="90"/>
      <c r="DO44" s="90"/>
      <c r="DP44" s="90"/>
      <c r="DQ44" s="90"/>
      <c r="DR44" s="90"/>
      <c r="DS44" s="90"/>
      <c r="DT44" s="90"/>
      <c r="DU44" s="90"/>
      <c r="DV44" s="90"/>
      <c r="DW44" s="90"/>
      <c r="DX44" s="90"/>
      <c r="DY44" s="90"/>
      <c r="DZ44" s="90"/>
      <c r="EA44" s="90"/>
      <c r="EB44" s="90"/>
      <c r="EC44" s="90"/>
      <c r="ED44" s="90"/>
      <c r="EE44" s="90"/>
      <c r="EF44" s="90"/>
      <c r="EG44" s="90"/>
      <c r="EH44" s="90"/>
      <c r="EI44" s="90"/>
      <c r="EJ44" s="90"/>
      <c r="EK44" s="90"/>
      <c r="EL44" s="90"/>
      <c r="EM44" s="90"/>
      <c r="EN44" s="90"/>
      <c r="EO44" s="90"/>
      <c r="EP44" s="90"/>
      <c r="EQ44" s="90"/>
      <c r="ER44" s="90"/>
      <c r="ES44" s="90"/>
      <c r="ET44" s="90"/>
      <c r="EU44" s="90"/>
      <c r="EV44" s="90"/>
      <c r="EW44" s="90"/>
      <c r="EX44" s="90"/>
      <c r="EY44" s="90"/>
      <c r="EZ44" s="90"/>
      <c r="FA44" s="90"/>
      <c r="FB44" s="90"/>
      <c r="FC44" s="90"/>
      <c r="FD44" s="90"/>
      <c r="FE44" s="90"/>
      <c r="FF44" s="90"/>
      <c r="FG44" s="90"/>
      <c r="FH44" s="90"/>
      <c r="FI44" s="90"/>
      <c r="FJ44" s="90"/>
      <c r="FK44" s="90"/>
      <c r="FL44" s="90"/>
      <c r="FM44" s="90"/>
      <c r="FN44" s="90"/>
      <c r="FO44" s="90"/>
      <c r="FP44" s="90"/>
      <c r="FQ44" s="90"/>
      <c r="FR44" s="90"/>
      <c r="FS44" s="90"/>
      <c r="FT44" s="90"/>
      <c r="FU44" s="90"/>
      <c r="FV44" s="90"/>
      <c r="FW44" s="90"/>
      <c r="FX44" s="90"/>
      <c r="FY44" s="90"/>
      <c r="FZ44" s="90"/>
      <c r="GA44" s="90"/>
      <c r="GB44" s="90"/>
      <c r="GC44" s="90"/>
      <c r="GD44" s="90"/>
      <c r="GE44" s="90"/>
      <c r="GF44" s="90"/>
      <c r="GG44" s="90"/>
      <c r="GH44" s="90"/>
      <c r="GI44" s="90"/>
      <c r="GJ44" s="90"/>
      <c r="GK44" s="90"/>
      <c r="GL44" s="90"/>
      <c r="GM44" s="90"/>
      <c r="GN44" s="90"/>
      <c r="GO44" s="90"/>
      <c r="GP44" s="90"/>
      <c r="GQ44" s="90"/>
      <c r="GR44" s="90"/>
      <c r="GS44" s="90"/>
      <c r="GT44" s="90"/>
      <c r="GU44" s="90"/>
      <c r="GV44" s="90"/>
      <c r="GW44" s="90"/>
      <c r="GX44" s="90"/>
      <c r="GY44" s="90"/>
      <c r="GZ44" s="90"/>
      <c r="HA44" s="90"/>
      <c r="HB44" s="90"/>
      <c r="HC44" s="90"/>
      <c r="HD44" s="90"/>
      <c r="HE44" s="90"/>
      <c r="HF44" s="90"/>
      <c r="HG44" s="90"/>
      <c r="HH44" s="90"/>
      <c r="HI44" s="90"/>
      <c r="HJ44" s="90"/>
      <c r="HK44" s="90"/>
      <c r="HL44" s="90"/>
      <c r="HM44" s="90"/>
      <c r="HN44" s="90"/>
      <c r="HO44" s="90"/>
      <c r="HP44" s="90"/>
      <c r="HQ44" s="90"/>
      <c r="HR44" s="90"/>
      <c r="HS44" s="90"/>
      <c r="HT44" s="90"/>
      <c r="HU44" s="90"/>
      <c r="HV44" s="90"/>
      <c r="HW44" s="90"/>
      <c r="HX44" s="90"/>
      <c r="HY44" s="90"/>
      <c r="HZ44" s="90"/>
      <c r="IA44" s="90"/>
      <c r="IB44" s="90"/>
      <c r="IC44" s="90"/>
      <c r="ID44" s="90"/>
      <c r="IE44" s="90"/>
      <c r="IF44" s="90"/>
      <c r="IG44" s="90"/>
      <c r="IH44" s="90"/>
      <c r="II44" s="90"/>
      <c r="IJ44" s="90"/>
      <c r="IK44" s="90"/>
      <c r="IL44" s="90"/>
      <c r="IM44" s="90"/>
      <c r="IN44" s="90"/>
      <c r="IO44" s="90"/>
      <c r="IP44" s="90"/>
      <c r="IQ44" s="90"/>
      <c r="IR44" s="90"/>
      <c r="IS44" s="90"/>
      <c r="IT44" s="90"/>
      <c r="IU44" s="90"/>
      <c r="IV44" s="90"/>
    </row>
    <row r="45" spans="1:256" s="14" customFormat="1" outlineLevel="1" x14ac:dyDescent="0.25">
      <c r="A45" s="44" t="s">
        <v>9</v>
      </c>
      <c r="B45" s="44" t="s">
        <v>72</v>
      </c>
      <c r="C45" s="67"/>
      <c r="D45" s="120">
        <v>41820</v>
      </c>
      <c r="E45" s="69"/>
      <c r="F45" s="73">
        <v>346663.37</v>
      </c>
      <c r="G45" s="125">
        <v>100</v>
      </c>
      <c r="H45" s="73">
        <v>346663.37</v>
      </c>
      <c r="I45" s="149" t="s">
        <v>73</v>
      </c>
      <c r="J45" s="73">
        <v>393740.05</v>
      </c>
      <c r="K45" s="125">
        <v>100</v>
      </c>
      <c r="L45" s="73">
        <v>393740.05</v>
      </c>
      <c r="M45" s="148"/>
      <c r="N45" s="152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90"/>
      <c r="CM45" s="90"/>
      <c r="CN45" s="90"/>
      <c r="CO45" s="90"/>
      <c r="CP45" s="90"/>
      <c r="CQ45" s="90"/>
      <c r="CR45" s="90"/>
      <c r="CS45" s="90"/>
      <c r="CT45" s="90"/>
      <c r="CU45" s="90"/>
      <c r="CV45" s="90"/>
      <c r="CW45" s="90"/>
      <c r="CX45" s="90"/>
      <c r="CY45" s="90"/>
      <c r="CZ45" s="90"/>
      <c r="DA45" s="90"/>
      <c r="DB45" s="90"/>
      <c r="DC45" s="90"/>
      <c r="DD45" s="90"/>
      <c r="DE45" s="90"/>
      <c r="DF45" s="90"/>
      <c r="DG45" s="90"/>
      <c r="DH45" s="90"/>
      <c r="DI45" s="90"/>
      <c r="DJ45" s="90"/>
      <c r="DK45" s="90"/>
      <c r="DL45" s="90"/>
      <c r="DM45" s="90"/>
      <c r="DN45" s="90"/>
      <c r="DO45" s="90"/>
      <c r="DP45" s="90"/>
      <c r="DQ45" s="90"/>
      <c r="DR45" s="90"/>
      <c r="DS45" s="90"/>
      <c r="DT45" s="90"/>
      <c r="DU45" s="90"/>
      <c r="DV45" s="90"/>
      <c r="DW45" s="90"/>
      <c r="DX45" s="90"/>
      <c r="DY45" s="90"/>
      <c r="DZ45" s="90"/>
      <c r="EA45" s="90"/>
      <c r="EB45" s="90"/>
      <c r="EC45" s="90"/>
      <c r="ED45" s="90"/>
      <c r="EE45" s="90"/>
      <c r="EF45" s="90"/>
      <c r="EG45" s="90"/>
      <c r="EH45" s="90"/>
      <c r="EI45" s="90"/>
      <c r="EJ45" s="90"/>
      <c r="EK45" s="90"/>
      <c r="EL45" s="90"/>
      <c r="EM45" s="90"/>
      <c r="EN45" s="90"/>
      <c r="EO45" s="90"/>
      <c r="EP45" s="90"/>
      <c r="EQ45" s="90"/>
      <c r="ER45" s="90"/>
      <c r="ES45" s="90"/>
      <c r="ET45" s="90"/>
      <c r="EU45" s="90"/>
      <c r="EV45" s="90"/>
      <c r="EW45" s="90"/>
      <c r="EX45" s="90"/>
      <c r="EY45" s="90"/>
      <c r="EZ45" s="90"/>
      <c r="FA45" s="90"/>
      <c r="FB45" s="90"/>
      <c r="FC45" s="90"/>
      <c r="FD45" s="90"/>
      <c r="FE45" s="90"/>
      <c r="FF45" s="90"/>
      <c r="FG45" s="90"/>
      <c r="FH45" s="90"/>
      <c r="FI45" s="90"/>
      <c r="FJ45" s="90"/>
      <c r="FK45" s="90"/>
      <c r="FL45" s="90"/>
      <c r="FM45" s="90"/>
      <c r="FN45" s="90"/>
      <c r="FO45" s="90"/>
      <c r="FP45" s="90"/>
      <c r="FQ45" s="90"/>
      <c r="FR45" s="90"/>
      <c r="FS45" s="90"/>
      <c r="FT45" s="90"/>
      <c r="FU45" s="90"/>
      <c r="FV45" s="90"/>
      <c r="FW45" s="90"/>
      <c r="FX45" s="90"/>
      <c r="FY45" s="90"/>
      <c r="FZ45" s="90"/>
      <c r="GA45" s="90"/>
      <c r="GB45" s="90"/>
      <c r="GC45" s="90"/>
      <c r="GD45" s="90"/>
      <c r="GE45" s="90"/>
      <c r="GF45" s="90"/>
      <c r="GG45" s="90"/>
      <c r="GH45" s="90"/>
      <c r="GI45" s="90"/>
      <c r="GJ45" s="90"/>
      <c r="GK45" s="90"/>
      <c r="GL45" s="90"/>
      <c r="GM45" s="90"/>
      <c r="GN45" s="90"/>
      <c r="GO45" s="90"/>
      <c r="GP45" s="90"/>
      <c r="GQ45" s="90"/>
      <c r="GR45" s="90"/>
      <c r="GS45" s="90"/>
      <c r="GT45" s="90"/>
      <c r="GU45" s="90"/>
      <c r="GV45" s="90"/>
      <c r="GW45" s="90"/>
      <c r="GX45" s="90"/>
      <c r="GY45" s="90"/>
      <c r="GZ45" s="90"/>
      <c r="HA45" s="90"/>
      <c r="HB45" s="90"/>
      <c r="HC45" s="90"/>
      <c r="HD45" s="90"/>
      <c r="HE45" s="90"/>
      <c r="HF45" s="90"/>
      <c r="HG45" s="90"/>
      <c r="HH45" s="90"/>
      <c r="HI45" s="90"/>
      <c r="HJ45" s="90"/>
      <c r="HK45" s="90"/>
      <c r="HL45" s="90"/>
      <c r="HM45" s="90"/>
      <c r="HN45" s="90"/>
      <c r="HO45" s="90"/>
      <c r="HP45" s="90"/>
      <c r="HQ45" s="90"/>
      <c r="HR45" s="90"/>
      <c r="HS45" s="90"/>
      <c r="HT45" s="90"/>
      <c r="HU45" s="90"/>
      <c r="HV45" s="90"/>
      <c r="HW45" s="90"/>
      <c r="HX45" s="90"/>
      <c r="HY45" s="90"/>
      <c r="HZ45" s="90"/>
      <c r="IA45" s="90"/>
      <c r="IB45" s="90"/>
      <c r="IC45" s="90"/>
      <c r="ID45" s="90"/>
      <c r="IE45" s="90"/>
      <c r="IF45" s="90"/>
      <c r="IG45" s="90"/>
      <c r="IH45" s="90"/>
      <c r="II45" s="90"/>
      <c r="IJ45" s="90"/>
      <c r="IK45" s="90"/>
      <c r="IL45" s="90"/>
      <c r="IM45" s="90"/>
      <c r="IN45" s="90"/>
      <c r="IO45" s="90"/>
      <c r="IP45" s="90"/>
      <c r="IQ45" s="90"/>
      <c r="IR45" s="90"/>
      <c r="IS45" s="90"/>
      <c r="IT45" s="90"/>
      <c r="IU45" s="90"/>
      <c r="IV45" s="90"/>
    </row>
    <row r="46" spans="1:256" s="14" customFormat="1" outlineLevel="1" x14ac:dyDescent="0.25">
      <c r="A46" s="44"/>
      <c r="B46" s="44" t="s">
        <v>108</v>
      </c>
      <c r="C46" s="67"/>
      <c r="D46" s="120">
        <v>41820</v>
      </c>
      <c r="E46" s="69"/>
      <c r="F46" s="73">
        <v>2005192.48</v>
      </c>
      <c r="G46" s="125">
        <v>100</v>
      </c>
      <c r="H46" s="73">
        <v>2005192.48</v>
      </c>
      <c r="I46" s="149" t="s">
        <v>73</v>
      </c>
      <c r="J46" s="73">
        <v>2006954.56</v>
      </c>
      <c r="K46" s="125">
        <v>100</v>
      </c>
      <c r="L46" s="73">
        <v>2006954.56</v>
      </c>
      <c r="M46" s="148"/>
      <c r="N46" s="152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90"/>
      <c r="CA46" s="90"/>
      <c r="CB46" s="90"/>
      <c r="CC46" s="90"/>
      <c r="CD46" s="90"/>
      <c r="CE46" s="90"/>
      <c r="CF46" s="90"/>
      <c r="CG46" s="90"/>
      <c r="CH46" s="90"/>
      <c r="CI46" s="90"/>
      <c r="CJ46" s="90"/>
      <c r="CK46" s="90"/>
      <c r="CL46" s="90"/>
      <c r="CM46" s="90"/>
      <c r="CN46" s="90"/>
      <c r="CO46" s="90"/>
      <c r="CP46" s="90"/>
      <c r="CQ46" s="90"/>
      <c r="CR46" s="90"/>
      <c r="CS46" s="90"/>
      <c r="CT46" s="90"/>
      <c r="CU46" s="90"/>
      <c r="CV46" s="90"/>
      <c r="CW46" s="90"/>
      <c r="CX46" s="90"/>
      <c r="CY46" s="90"/>
      <c r="CZ46" s="90"/>
      <c r="DA46" s="90"/>
      <c r="DB46" s="90"/>
      <c r="DC46" s="90"/>
      <c r="DD46" s="90"/>
      <c r="DE46" s="90"/>
      <c r="DF46" s="90"/>
      <c r="DG46" s="90"/>
      <c r="DH46" s="90"/>
      <c r="DI46" s="90"/>
      <c r="DJ46" s="90"/>
      <c r="DK46" s="90"/>
      <c r="DL46" s="90"/>
      <c r="DM46" s="90"/>
      <c r="DN46" s="90"/>
      <c r="DO46" s="90"/>
      <c r="DP46" s="90"/>
      <c r="DQ46" s="90"/>
      <c r="DR46" s="90"/>
      <c r="DS46" s="90"/>
      <c r="DT46" s="90"/>
      <c r="DU46" s="90"/>
      <c r="DV46" s="90"/>
      <c r="DW46" s="90"/>
      <c r="DX46" s="90"/>
      <c r="DY46" s="90"/>
      <c r="DZ46" s="90"/>
      <c r="EA46" s="90"/>
      <c r="EB46" s="90"/>
      <c r="EC46" s="90"/>
      <c r="ED46" s="90"/>
      <c r="EE46" s="90"/>
      <c r="EF46" s="90"/>
      <c r="EG46" s="90"/>
      <c r="EH46" s="90"/>
      <c r="EI46" s="90"/>
      <c r="EJ46" s="90"/>
      <c r="EK46" s="90"/>
      <c r="EL46" s="90"/>
      <c r="EM46" s="90"/>
      <c r="EN46" s="90"/>
      <c r="EO46" s="90"/>
      <c r="EP46" s="90"/>
      <c r="EQ46" s="90"/>
      <c r="ER46" s="90"/>
      <c r="ES46" s="90"/>
      <c r="ET46" s="90"/>
      <c r="EU46" s="90"/>
      <c r="EV46" s="90"/>
      <c r="EW46" s="90"/>
      <c r="EX46" s="90"/>
      <c r="EY46" s="90"/>
      <c r="EZ46" s="90"/>
      <c r="FA46" s="90"/>
      <c r="FB46" s="90"/>
      <c r="FC46" s="90"/>
      <c r="FD46" s="90"/>
      <c r="FE46" s="90"/>
      <c r="FF46" s="90"/>
      <c r="FG46" s="90"/>
      <c r="FH46" s="90"/>
      <c r="FI46" s="90"/>
      <c r="FJ46" s="90"/>
      <c r="FK46" s="90"/>
      <c r="FL46" s="90"/>
      <c r="FM46" s="90"/>
      <c r="FN46" s="90"/>
      <c r="FO46" s="90"/>
      <c r="FP46" s="90"/>
      <c r="FQ46" s="90"/>
      <c r="FR46" s="90"/>
      <c r="FS46" s="90"/>
      <c r="FT46" s="90"/>
      <c r="FU46" s="90"/>
      <c r="FV46" s="90"/>
      <c r="FW46" s="90"/>
      <c r="FX46" s="90"/>
      <c r="FY46" s="90"/>
      <c r="FZ46" s="90"/>
      <c r="GA46" s="90"/>
      <c r="GB46" s="90"/>
      <c r="GC46" s="90"/>
      <c r="GD46" s="90"/>
      <c r="GE46" s="90"/>
      <c r="GF46" s="90"/>
      <c r="GG46" s="90"/>
      <c r="GH46" s="90"/>
      <c r="GI46" s="90"/>
      <c r="GJ46" s="90"/>
      <c r="GK46" s="90"/>
      <c r="GL46" s="90"/>
      <c r="GM46" s="90"/>
      <c r="GN46" s="90"/>
      <c r="GO46" s="90"/>
      <c r="GP46" s="90"/>
      <c r="GQ46" s="90"/>
      <c r="GR46" s="90"/>
      <c r="GS46" s="90"/>
      <c r="GT46" s="90"/>
      <c r="GU46" s="90"/>
      <c r="GV46" s="90"/>
      <c r="GW46" s="90"/>
      <c r="GX46" s="90"/>
      <c r="GY46" s="90"/>
      <c r="GZ46" s="90"/>
      <c r="HA46" s="90"/>
      <c r="HB46" s="90"/>
      <c r="HC46" s="90"/>
      <c r="HD46" s="90"/>
      <c r="HE46" s="90"/>
      <c r="HF46" s="90"/>
      <c r="HG46" s="90"/>
      <c r="HH46" s="90"/>
      <c r="HI46" s="90"/>
      <c r="HJ46" s="90"/>
      <c r="HK46" s="90"/>
      <c r="HL46" s="90"/>
      <c r="HM46" s="90"/>
      <c r="HN46" s="90"/>
      <c r="HO46" s="90"/>
      <c r="HP46" s="90"/>
      <c r="HQ46" s="90"/>
      <c r="HR46" s="90"/>
      <c r="HS46" s="90"/>
      <c r="HT46" s="90"/>
      <c r="HU46" s="90"/>
      <c r="HV46" s="90"/>
      <c r="HW46" s="90"/>
      <c r="HX46" s="90"/>
      <c r="HY46" s="90"/>
      <c r="HZ46" s="90"/>
      <c r="IA46" s="90"/>
      <c r="IB46" s="90"/>
      <c r="IC46" s="90"/>
      <c r="ID46" s="90"/>
      <c r="IE46" s="90"/>
      <c r="IF46" s="90"/>
      <c r="IG46" s="90"/>
      <c r="IH46" s="90"/>
      <c r="II46" s="90"/>
      <c r="IJ46" s="90"/>
      <c r="IK46" s="90"/>
      <c r="IL46" s="90"/>
      <c r="IM46" s="90"/>
      <c r="IN46" s="90"/>
      <c r="IO46" s="90"/>
      <c r="IP46" s="90"/>
      <c r="IQ46" s="90"/>
      <c r="IR46" s="90"/>
      <c r="IS46" s="90"/>
      <c r="IT46" s="90"/>
      <c r="IU46" s="90"/>
      <c r="IV46" s="90"/>
    </row>
    <row r="47" spans="1:256" s="14" customFormat="1" x14ac:dyDescent="0.25">
      <c r="A47" s="44"/>
      <c r="B47" s="44"/>
      <c r="C47" s="67"/>
      <c r="D47" s="120"/>
      <c r="E47" s="69"/>
      <c r="F47" s="72">
        <f>SUM(F45:F46)</f>
        <v>2351855.85</v>
      </c>
      <c r="G47" s="74"/>
      <c r="H47" s="72">
        <f>SUM(H45:H46)</f>
        <v>2351855.85</v>
      </c>
      <c r="I47" s="142"/>
      <c r="J47" s="72">
        <f>SUM(J45:J46)</f>
        <v>2400694.61</v>
      </c>
      <c r="K47" s="74"/>
      <c r="L47" s="72">
        <f>SUM(L45:L46)</f>
        <v>2400694.61</v>
      </c>
      <c r="M47" s="144"/>
      <c r="N47" s="152">
        <f>SUM(L47-H47)</f>
        <v>48838.759999999776</v>
      </c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0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90"/>
      <c r="CM47" s="90"/>
      <c r="CN47" s="90"/>
      <c r="CO47" s="90"/>
      <c r="CP47" s="90"/>
      <c r="CQ47" s="90"/>
      <c r="CR47" s="90"/>
      <c r="CS47" s="90"/>
      <c r="CT47" s="90"/>
      <c r="CU47" s="90"/>
      <c r="CV47" s="90"/>
      <c r="CW47" s="90"/>
      <c r="CX47" s="90"/>
      <c r="CY47" s="90"/>
      <c r="CZ47" s="90"/>
      <c r="DA47" s="90"/>
      <c r="DB47" s="90"/>
      <c r="DC47" s="90"/>
      <c r="DD47" s="90"/>
      <c r="DE47" s="90"/>
      <c r="DF47" s="90"/>
      <c r="DG47" s="90"/>
      <c r="DH47" s="90"/>
      <c r="DI47" s="90"/>
      <c r="DJ47" s="90"/>
      <c r="DK47" s="90"/>
      <c r="DL47" s="90"/>
      <c r="DM47" s="90"/>
      <c r="DN47" s="90"/>
      <c r="DO47" s="90"/>
      <c r="DP47" s="90"/>
      <c r="DQ47" s="90"/>
      <c r="DR47" s="90"/>
      <c r="DS47" s="90"/>
      <c r="DT47" s="90"/>
      <c r="DU47" s="90"/>
      <c r="DV47" s="90"/>
      <c r="DW47" s="90"/>
      <c r="DX47" s="90"/>
      <c r="DY47" s="90"/>
      <c r="DZ47" s="90"/>
      <c r="EA47" s="90"/>
      <c r="EB47" s="90"/>
      <c r="EC47" s="90"/>
      <c r="ED47" s="90"/>
      <c r="EE47" s="90"/>
      <c r="EF47" s="90"/>
      <c r="EG47" s="90"/>
      <c r="EH47" s="90"/>
      <c r="EI47" s="90"/>
      <c r="EJ47" s="90"/>
      <c r="EK47" s="90"/>
      <c r="EL47" s="90"/>
      <c r="EM47" s="90"/>
      <c r="EN47" s="90"/>
      <c r="EO47" s="90"/>
      <c r="EP47" s="90"/>
      <c r="EQ47" s="90"/>
      <c r="ER47" s="90"/>
      <c r="ES47" s="90"/>
      <c r="ET47" s="90"/>
      <c r="EU47" s="90"/>
      <c r="EV47" s="90"/>
      <c r="EW47" s="90"/>
      <c r="EX47" s="90"/>
      <c r="EY47" s="90"/>
      <c r="EZ47" s="90"/>
      <c r="FA47" s="90"/>
      <c r="FB47" s="90"/>
      <c r="FC47" s="90"/>
      <c r="FD47" s="90"/>
      <c r="FE47" s="90"/>
      <c r="FF47" s="90"/>
      <c r="FG47" s="90"/>
      <c r="FH47" s="90"/>
      <c r="FI47" s="90"/>
      <c r="FJ47" s="90"/>
      <c r="FK47" s="90"/>
      <c r="FL47" s="90"/>
      <c r="FM47" s="90"/>
      <c r="FN47" s="90"/>
      <c r="FO47" s="90"/>
      <c r="FP47" s="90"/>
      <c r="FQ47" s="90"/>
      <c r="FR47" s="90"/>
      <c r="FS47" s="90"/>
      <c r="FT47" s="90"/>
      <c r="FU47" s="90"/>
      <c r="FV47" s="90"/>
      <c r="FW47" s="90"/>
      <c r="FX47" s="90"/>
      <c r="FY47" s="90"/>
      <c r="FZ47" s="90"/>
      <c r="GA47" s="90"/>
      <c r="GB47" s="90"/>
      <c r="GC47" s="90"/>
      <c r="GD47" s="90"/>
      <c r="GE47" s="90"/>
      <c r="GF47" s="90"/>
      <c r="GG47" s="90"/>
      <c r="GH47" s="90"/>
      <c r="GI47" s="90"/>
      <c r="GJ47" s="90"/>
      <c r="GK47" s="90"/>
      <c r="GL47" s="90"/>
      <c r="GM47" s="90"/>
      <c r="GN47" s="90"/>
      <c r="GO47" s="90"/>
      <c r="GP47" s="90"/>
      <c r="GQ47" s="90"/>
      <c r="GR47" s="90"/>
      <c r="GS47" s="90"/>
      <c r="GT47" s="90"/>
      <c r="GU47" s="90"/>
      <c r="GV47" s="90"/>
      <c r="GW47" s="90"/>
      <c r="GX47" s="90"/>
      <c r="GY47" s="90"/>
      <c r="GZ47" s="90"/>
      <c r="HA47" s="90"/>
      <c r="HB47" s="90"/>
      <c r="HC47" s="90"/>
      <c r="HD47" s="90"/>
      <c r="HE47" s="90"/>
      <c r="HF47" s="90"/>
      <c r="HG47" s="90"/>
      <c r="HH47" s="90"/>
      <c r="HI47" s="90"/>
      <c r="HJ47" s="90"/>
      <c r="HK47" s="90"/>
      <c r="HL47" s="90"/>
      <c r="HM47" s="90"/>
      <c r="HN47" s="90"/>
      <c r="HO47" s="90"/>
      <c r="HP47" s="90"/>
      <c r="HQ47" s="90"/>
      <c r="HR47" s="90"/>
      <c r="HS47" s="90"/>
      <c r="HT47" s="90"/>
      <c r="HU47" s="90"/>
      <c r="HV47" s="90"/>
      <c r="HW47" s="90"/>
      <c r="HX47" s="90"/>
      <c r="HY47" s="90"/>
      <c r="HZ47" s="90"/>
      <c r="IA47" s="90"/>
      <c r="IB47" s="90"/>
      <c r="IC47" s="90"/>
      <c r="ID47" s="90"/>
      <c r="IE47" s="90"/>
      <c r="IF47" s="90"/>
      <c r="IG47" s="90"/>
      <c r="IH47" s="90"/>
      <c r="II47" s="90"/>
      <c r="IJ47" s="90"/>
      <c r="IK47" s="90"/>
      <c r="IL47" s="90"/>
      <c r="IM47" s="90"/>
      <c r="IN47" s="90"/>
      <c r="IO47" s="90"/>
      <c r="IP47" s="90"/>
      <c r="IQ47" s="90"/>
      <c r="IR47" s="90"/>
      <c r="IS47" s="90"/>
      <c r="IT47" s="90"/>
      <c r="IU47" s="90"/>
      <c r="IV47" s="90"/>
    </row>
    <row r="48" spans="1:256" s="14" customFormat="1" x14ac:dyDescent="0.25">
      <c r="A48" s="44"/>
      <c r="B48" s="44"/>
      <c r="C48" s="67"/>
      <c r="D48" s="120"/>
      <c r="E48" s="69"/>
      <c r="F48" s="22"/>
      <c r="G48" s="75"/>
      <c r="H48" s="22"/>
      <c r="I48" s="149"/>
      <c r="J48" s="22"/>
      <c r="K48" s="75"/>
      <c r="L48" s="22"/>
      <c r="M48" s="147"/>
      <c r="N48" s="152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90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90"/>
      <c r="CM48" s="90"/>
      <c r="CN48" s="90"/>
      <c r="CO48" s="90"/>
      <c r="CP48" s="90"/>
      <c r="CQ48" s="90"/>
      <c r="CR48" s="90"/>
      <c r="CS48" s="90"/>
      <c r="CT48" s="90"/>
      <c r="CU48" s="90"/>
      <c r="CV48" s="90"/>
      <c r="CW48" s="90"/>
      <c r="CX48" s="90"/>
      <c r="CY48" s="90"/>
      <c r="CZ48" s="90"/>
      <c r="DA48" s="90"/>
      <c r="DB48" s="90"/>
      <c r="DC48" s="90"/>
      <c r="DD48" s="90"/>
      <c r="DE48" s="90"/>
      <c r="DF48" s="90"/>
      <c r="DG48" s="90"/>
      <c r="DH48" s="90"/>
      <c r="DI48" s="90"/>
      <c r="DJ48" s="90"/>
      <c r="DK48" s="90"/>
      <c r="DL48" s="90"/>
      <c r="DM48" s="90"/>
      <c r="DN48" s="90"/>
      <c r="DO48" s="90"/>
      <c r="DP48" s="90"/>
      <c r="DQ48" s="90"/>
      <c r="DR48" s="90"/>
      <c r="DS48" s="90"/>
      <c r="DT48" s="90"/>
      <c r="DU48" s="90"/>
      <c r="DV48" s="90"/>
      <c r="DW48" s="90"/>
      <c r="DX48" s="90"/>
      <c r="DY48" s="90"/>
      <c r="DZ48" s="90"/>
      <c r="EA48" s="90"/>
      <c r="EB48" s="90"/>
      <c r="EC48" s="90"/>
      <c r="ED48" s="90"/>
      <c r="EE48" s="90"/>
      <c r="EF48" s="90"/>
      <c r="EG48" s="90"/>
      <c r="EH48" s="90"/>
      <c r="EI48" s="90"/>
      <c r="EJ48" s="90"/>
      <c r="EK48" s="90"/>
      <c r="EL48" s="90"/>
      <c r="EM48" s="90"/>
      <c r="EN48" s="90"/>
      <c r="EO48" s="90"/>
      <c r="EP48" s="90"/>
      <c r="EQ48" s="90"/>
      <c r="ER48" s="90"/>
      <c r="ES48" s="90"/>
      <c r="ET48" s="90"/>
      <c r="EU48" s="90"/>
      <c r="EV48" s="90"/>
      <c r="EW48" s="90"/>
      <c r="EX48" s="90"/>
      <c r="EY48" s="90"/>
      <c r="EZ48" s="90"/>
      <c r="FA48" s="90"/>
      <c r="FB48" s="90"/>
      <c r="FC48" s="90"/>
      <c r="FD48" s="90"/>
      <c r="FE48" s="90"/>
      <c r="FF48" s="90"/>
      <c r="FG48" s="90"/>
      <c r="FH48" s="90"/>
      <c r="FI48" s="90"/>
      <c r="FJ48" s="90"/>
      <c r="FK48" s="90"/>
      <c r="FL48" s="90"/>
      <c r="FM48" s="90"/>
      <c r="FN48" s="90"/>
      <c r="FO48" s="90"/>
      <c r="FP48" s="90"/>
      <c r="FQ48" s="90"/>
      <c r="FR48" s="90"/>
      <c r="FS48" s="90"/>
      <c r="FT48" s="90"/>
      <c r="FU48" s="90"/>
      <c r="FV48" s="90"/>
      <c r="FW48" s="90"/>
      <c r="FX48" s="90"/>
      <c r="FY48" s="90"/>
      <c r="FZ48" s="90"/>
      <c r="GA48" s="90"/>
      <c r="GB48" s="90"/>
      <c r="GC48" s="90"/>
      <c r="GD48" s="90"/>
      <c r="GE48" s="90"/>
      <c r="GF48" s="90"/>
      <c r="GG48" s="90"/>
      <c r="GH48" s="90"/>
      <c r="GI48" s="90"/>
      <c r="GJ48" s="90"/>
      <c r="GK48" s="90"/>
      <c r="GL48" s="90"/>
      <c r="GM48" s="90"/>
      <c r="GN48" s="90"/>
      <c r="GO48" s="90"/>
      <c r="GP48" s="90"/>
      <c r="GQ48" s="90"/>
      <c r="GR48" s="90"/>
      <c r="GS48" s="90"/>
      <c r="GT48" s="90"/>
      <c r="GU48" s="90"/>
      <c r="GV48" s="90"/>
      <c r="GW48" s="90"/>
      <c r="GX48" s="90"/>
      <c r="GY48" s="90"/>
      <c r="GZ48" s="90"/>
      <c r="HA48" s="90"/>
      <c r="HB48" s="90"/>
      <c r="HC48" s="90"/>
      <c r="HD48" s="90"/>
      <c r="HE48" s="90"/>
      <c r="HF48" s="90"/>
      <c r="HG48" s="90"/>
      <c r="HH48" s="90"/>
      <c r="HI48" s="90"/>
      <c r="HJ48" s="90"/>
      <c r="HK48" s="90"/>
      <c r="HL48" s="90"/>
      <c r="HM48" s="90"/>
      <c r="HN48" s="90"/>
      <c r="HO48" s="90"/>
      <c r="HP48" s="90"/>
      <c r="HQ48" s="90"/>
      <c r="HR48" s="90"/>
      <c r="HS48" s="90"/>
      <c r="HT48" s="90"/>
      <c r="HU48" s="90"/>
      <c r="HV48" s="90"/>
      <c r="HW48" s="90"/>
      <c r="HX48" s="90"/>
      <c r="HY48" s="90"/>
      <c r="HZ48" s="90"/>
      <c r="IA48" s="90"/>
      <c r="IB48" s="90"/>
      <c r="IC48" s="90"/>
      <c r="ID48" s="90"/>
      <c r="IE48" s="90"/>
      <c r="IF48" s="90"/>
      <c r="IG48" s="90"/>
      <c r="IH48" s="90"/>
      <c r="II48" s="90"/>
      <c r="IJ48" s="90"/>
      <c r="IK48" s="90"/>
      <c r="IL48" s="90"/>
      <c r="IM48" s="90"/>
      <c r="IN48" s="90"/>
      <c r="IO48" s="90"/>
      <c r="IP48" s="90"/>
      <c r="IQ48" s="90"/>
      <c r="IR48" s="90"/>
      <c r="IS48" s="90"/>
      <c r="IT48" s="90"/>
      <c r="IU48" s="90"/>
      <c r="IV48" s="90"/>
    </row>
    <row r="49" spans="1:256" s="14" customFormat="1" x14ac:dyDescent="0.25">
      <c r="A49" s="44" t="s">
        <v>74</v>
      </c>
      <c r="B49" s="44" t="s">
        <v>72</v>
      </c>
      <c r="C49" s="67"/>
      <c r="D49" s="120">
        <v>41820</v>
      </c>
      <c r="E49" s="69"/>
      <c r="F49" s="22">
        <v>237207.66</v>
      </c>
      <c r="G49" s="125">
        <v>100</v>
      </c>
      <c r="H49" s="22">
        <v>237207.66</v>
      </c>
      <c r="I49" s="149" t="s">
        <v>73</v>
      </c>
      <c r="J49" s="22">
        <v>142603.37</v>
      </c>
      <c r="K49" s="125">
        <v>100</v>
      </c>
      <c r="L49" s="22">
        <v>142603.37</v>
      </c>
      <c r="M49" s="147"/>
      <c r="N49" s="152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0"/>
      <c r="CA49" s="90"/>
      <c r="CB49" s="90"/>
      <c r="CC49" s="90"/>
      <c r="CD49" s="90"/>
      <c r="CE49" s="90"/>
      <c r="CF49" s="90"/>
      <c r="CG49" s="90"/>
      <c r="CH49" s="90"/>
      <c r="CI49" s="90"/>
      <c r="CJ49" s="90"/>
      <c r="CK49" s="90"/>
      <c r="CL49" s="90"/>
      <c r="CM49" s="90"/>
      <c r="CN49" s="90"/>
      <c r="CO49" s="90"/>
      <c r="CP49" s="90"/>
      <c r="CQ49" s="90"/>
      <c r="CR49" s="90"/>
      <c r="CS49" s="90"/>
      <c r="CT49" s="90"/>
      <c r="CU49" s="90"/>
      <c r="CV49" s="90"/>
      <c r="CW49" s="90"/>
      <c r="CX49" s="90"/>
      <c r="CY49" s="90"/>
      <c r="CZ49" s="90"/>
      <c r="DA49" s="90"/>
      <c r="DB49" s="90"/>
      <c r="DC49" s="90"/>
      <c r="DD49" s="90"/>
      <c r="DE49" s="90"/>
      <c r="DF49" s="90"/>
      <c r="DG49" s="90"/>
      <c r="DH49" s="90"/>
      <c r="DI49" s="90"/>
      <c r="DJ49" s="90"/>
      <c r="DK49" s="90"/>
      <c r="DL49" s="90"/>
      <c r="DM49" s="90"/>
      <c r="DN49" s="90"/>
      <c r="DO49" s="90"/>
      <c r="DP49" s="90"/>
      <c r="DQ49" s="90"/>
      <c r="DR49" s="90"/>
      <c r="DS49" s="90"/>
      <c r="DT49" s="90"/>
      <c r="DU49" s="90"/>
      <c r="DV49" s="90"/>
      <c r="DW49" s="90"/>
      <c r="DX49" s="90"/>
      <c r="DY49" s="90"/>
      <c r="DZ49" s="90"/>
      <c r="EA49" s="90"/>
      <c r="EB49" s="90"/>
      <c r="EC49" s="90"/>
      <c r="ED49" s="90"/>
      <c r="EE49" s="90"/>
      <c r="EF49" s="90"/>
      <c r="EG49" s="90"/>
      <c r="EH49" s="90"/>
      <c r="EI49" s="90"/>
      <c r="EJ49" s="90"/>
      <c r="EK49" s="90"/>
      <c r="EL49" s="90"/>
      <c r="EM49" s="90"/>
      <c r="EN49" s="90"/>
      <c r="EO49" s="90"/>
      <c r="EP49" s="90"/>
      <c r="EQ49" s="90"/>
      <c r="ER49" s="90"/>
      <c r="ES49" s="90"/>
      <c r="ET49" s="90"/>
      <c r="EU49" s="90"/>
      <c r="EV49" s="90"/>
      <c r="EW49" s="90"/>
      <c r="EX49" s="90"/>
      <c r="EY49" s="90"/>
      <c r="EZ49" s="90"/>
      <c r="FA49" s="90"/>
      <c r="FB49" s="90"/>
      <c r="FC49" s="90"/>
      <c r="FD49" s="90"/>
      <c r="FE49" s="90"/>
      <c r="FF49" s="90"/>
      <c r="FG49" s="90"/>
      <c r="FH49" s="90"/>
      <c r="FI49" s="90"/>
      <c r="FJ49" s="90"/>
      <c r="FK49" s="90"/>
      <c r="FL49" s="90"/>
      <c r="FM49" s="90"/>
      <c r="FN49" s="90"/>
      <c r="FO49" s="90"/>
      <c r="FP49" s="90"/>
      <c r="FQ49" s="90"/>
      <c r="FR49" s="90"/>
      <c r="FS49" s="90"/>
      <c r="FT49" s="90"/>
      <c r="FU49" s="90"/>
      <c r="FV49" s="90"/>
      <c r="FW49" s="90"/>
      <c r="FX49" s="90"/>
      <c r="FY49" s="90"/>
      <c r="FZ49" s="90"/>
      <c r="GA49" s="90"/>
      <c r="GB49" s="90"/>
      <c r="GC49" s="90"/>
      <c r="GD49" s="90"/>
      <c r="GE49" s="90"/>
      <c r="GF49" s="90"/>
      <c r="GG49" s="90"/>
      <c r="GH49" s="90"/>
      <c r="GI49" s="90"/>
      <c r="GJ49" s="90"/>
      <c r="GK49" s="90"/>
      <c r="GL49" s="90"/>
      <c r="GM49" s="90"/>
      <c r="GN49" s="90"/>
      <c r="GO49" s="90"/>
      <c r="GP49" s="90"/>
      <c r="GQ49" s="90"/>
      <c r="GR49" s="90"/>
      <c r="GS49" s="90"/>
      <c r="GT49" s="90"/>
      <c r="GU49" s="90"/>
      <c r="GV49" s="90"/>
      <c r="GW49" s="90"/>
      <c r="GX49" s="90"/>
      <c r="GY49" s="90"/>
      <c r="GZ49" s="90"/>
      <c r="HA49" s="90"/>
      <c r="HB49" s="90"/>
      <c r="HC49" s="90"/>
      <c r="HD49" s="90"/>
      <c r="HE49" s="90"/>
      <c r="HF49" s="90"/>
      <c r="HG49" s="90"/>
      <c r="HH49" s="90"/>
      <c r="HI49" s="90"/>
      <c r="HJ49" s="90"/>
      <c r="HK49" s="90"/>
      <c r="HL49" s="90"/>
      <c r="HM49" s="90"/>
      <c r="HN49" s="90"/>
      <c r="HO49" s="90"/>
      <c r="HP49" s="90"/>
      <c r="HQ49" s="90"/>
      <c r="HR49" s="90"/>
      <c r="HS49" s="90"/>
      <c r="HT49" s="90"/>
      <c r="HU49" s="90"/>
      <c r="HV49" s="90"/>
      <c r="HW49" s="90"/>
      <c r="HX49" s="90"/>
      <c r="HY49" s="90"/>
      <c r="HZ49" s="90"/>
      <c r="IA49" s="90"/>
      <c r="IB49" s="90"/>
      <c r="IC49" s="90"/>
      <c r="ID49" s="90"/>
      <c r="IE49" s="90"/>
      <c r="IF49" s="90"/>
      <c r="IG49" s="90"/>
      <c r="IH49" s="90"/>
      <c r="II49" s="90"/>
      <c r="IJ49" s="90"/>
      <c r="IK49" s="90"/>
      <c r="IL49" s="90"/>
      <c r="IM49" s="90"/>
      <c r="IN49" s="90"/>
      <c r="IO49" s="90"/>
      <c r="IP49" s="90"/>
      <c r="IQ49" s="90"/>
      <c r="IR49" s="90"/>
      <c r="IS49" s="90"/>
      <c r="IT49" s="90"/>
      <c r="IU49" s="90"/>
      <c r="IV49" s="90"/>
    </row>
    <row r="50" spans="1:256" s="14" customFormat="1" x14ac:dyDescent="0.25">
      <c r="A50" s="44"/>
      <c r="B50" s="44" t="s">
        <v>108</v>
      </c>
      <c r="C50" s="67"/>
      <c r="D50" s="120">
        <v>41820</v>
      </c>
      <c r="E50" s="69"/>
      <c r="F50" s="22">
        <v>1004651.68</v>
      </c>
      <c r="G50" s="125">
        <v>100</v>
      </c>
      <c r="H50" s="22">
        <v>1004651.68</v>
      </c>
      <c r="I50" s="149" t="s">
        <v>73</v>
      </c>
      <c r="J50" s="22">
        <v>1005295.21</v>
      </c>
      <c r="K50" s="125">
        <v>100</v>
      </c>
      <c r="L50" s="22">
        <v>1005295.21</v>
      </c>
      <c r="M50" s="147"/>
      <c r="N50" s="152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90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90"/>
      <c r="CM50" s="90"/>
      <c r="CN50" s="90"/>
      <c r="CO50" s="90"/>
      <c r="CP50" s="90"/>
      <c r="CQ50" s="90"/>
      <c r="CR50" s="90"/>
      <c r="CS50" s="90"/>
      <c r="CT50" s="90"/>
      <c r="CU50" s="90"/>
      <c r="CV50" s="90"/>
      <c r="CW50" s="90"/>
      <c r="CX50" s="90"/>
      <c r="CY50" s="90"/>
      <c r="CZ50" s="90"/>
      <c r="DA50" s="90"/>
      <c r="DB50" s="90"/>
      <c r="DC50" s="90"/>
      <c r="DD50" s="90"/>
      <c r="DE50" s="90"/>
      <c r="DF50" s="90"/>
      <c r="DG50" s="90"/>
      <c r="DH50" s="90"/>
      <c r="DI50" s="90"/>
      <c r="DJ50" s="90"/>
      <c r="DK50" s="90"/>
      <c r="DL50" s="90"/>
      <c r="DM50" s="90"/>
      <c r="DN50" s="90"/>
      <c r="DO50" s="90"/>
      <c r="DP50" s="90"/>
      <c r="DQ50" s="90"/>
      <c r="DR50" s="90"/>
      <c r="DS50" s="90"/>
      <c r="DT50" s="90"/>
      <c r="DU50" s="90"/>
      <c r="DV50" s="90"/>
      <c r="DW50" s="90"/>
      <c r="DX50" s="90"/>
      <c r="DY50" s="90"/>
      <c r="DZ50" s="90"/>
      <c r="EA50" s="90"/>
      <c r="EB50" s="90"/>
      <c r="EC50" s="90"/>
      <c r="ED50" s="90"/>
      <c r="EE50" s="90"/>
      <c r="EF50" s="90"/>
      <c r="EG50" s="90"/>
      <c r="EH50" s="90"/>
      <c r="EI50" s="90"/>
      <c r="EJ50" s="90"/>
      <c r="EK50" s="90"/>
      <c r="EL50" s="90"/>
      <c r="EM50" s="90"/>
      <c r="EN50" s="90"/>
      <c r="EO50" s="90"/>
      <c r="EP50" s="90"/>
      <c r="EQ50" s="90"/>
      <c r="ER50" s="90"/>
      <c r="ES50" s="90"/>
      <c r="ET50" s="90"/>
      <c r="EU50" s="90"/>
      <c r="EV50" s="90"/>
      <c r="EW50" s="90"/>
      <c r="EX50" s="90"/>
      <c r="EY50" s="90"/>
      <c r="EZ50" s="90"/>
      <c r="FA50" s="90"/>
      <c r="FB50" s="90"/>
      <c r="FC50" s="90"/>
      <c r="FD50" s="90"/>
      <c r="FE50" s="90"/>
      <c r="FF50" s="90"/>
      <c r="FG50" s="90"/>
      <c r="FH50" s="90"/>
      <c r="FI50" s="90"/>
      <c r="FJ50" s="90"/>
      <c r="FK50" s="90"/>
      <c r="FL50" s="90"/>
      <c r="FM50" s="90"/>
      <c r="FN50" s="90"/>
      <c r="FO50" s="90"/>
      <c r="FP50" s="90"/>
      <c r="FQ50" s="90"/>
      <c r="FR50" s="90"/>
      <c r="FS50" s="90"/>
      <c r="FT50" s="90"/>
      <c r="FU50" s="90"/>
      <c r="FV50" s="90"/>
      <c r="FW50" s="90"/>
      <c r="FX50" s="90"/>
      <c r="FY50" s="90"/>
      <c r="FZ50" s="90"/>
      <c r="GA50" s="90"/>
      <c r="GB50" s="90"/>
      <c r="GC50" s="90"/>
      <c r="GD50" s="90"/>
      <c r="GE50" s="90"/>
      <c r="GF50" s="90"/>
      <c r="GG50" s="90"/>
      <c r="GH50" s="90"/>
      <c r="GI50" s="90"/>
      <c r="GJ50" s="90"/>
      <c r="GK50" s="90"/>
      <c r="GL50" s="90"/>
      <c r="GM50" s="90"/>
      <c r="GN50" s="90"/>
      <c r="GO50" s="90"/>
      <c r="GP50" s="90"/>
      <c r="GQ50" s="90"/>
      <c r="GR50" s="90"/>
      <c r="GS50" s="90"/>
      <c r="GT50" s="90"/>
      <c r="GU50" s="90"/>
      <c r="GV50" s="90"/>
      <c r="GW50" s="90"/>
      <c r="GX50" s="90"/>
      <c r="GY50" s="90"/>
      <c r="GZ50" s="90"/>
      <c r="HA50" s="90"/>
      <c r="HB50" s="90"/>
      <c r="HC50" s="90"/>
      <c r="HD50" s="90"/>
      <c r="HE50" s="90"/>
      <c r="HF50" s="90"/>
      <c r="HG50" s="90"/>
      <c r="HH50" s="90"/>
      <c r="HI50" s="90"/>
      <c r="HJ50" s="90"/>
      <c r="HK50" s="90"/>
      <c r="HL50" s="90"/>
      <c r="HM50" s="90"/>
      <c r="HN50" s="90"/>
      <c r="HO50" s="90"/>
      <c r="HP50" s="90"/>
      <c r="HQ50" s="90"/>
      <c r="HR50" s="90"/>
      <c r="HS50" s="90"/>
      <c r="HT50" s="90"/>
      <c r="HU50" s="90"/>
      <c r="HV50" s="90"/>
      <c r="HW50" s="90"/>
      <c r="HX50" s="90"/>
      <c r="HY50" s="90"/>
      <c r="HZ50" s="90"/>
      <c r="IA50" s="90"/>
      <c r="IB50" s="90"/>
      <c r="IC50" s="90"/>
      <c r="ID50" s="90"/>
      <c r="IE50" s="90"/>
      <c r="IF50" s="90"/>
      <c r="IG50" s="90"/>
      <c r="IH50" s="90"/>
      <c r="II50" s="90"/>
      <c r="IJ50" s="90"/>
      <c r="IK50" s="90"/>
      <c r="IL50" s="90"/>
      <c r="IM50" s="90"/>
      <c r="IN50" s="90"/>
      <c r="IO50" s="90"/>
      <c r="IP50" s="90"/>
      <c r="IQ50" s="90"/>
      <c r="IR50" s="90"/>
      <c r="IS50" s="90"/>
      <c r="IT50" s="90"/>
      <c r="IU50" s="90"/>
      <c r="IV50" s="90"/>
    </row>
    <row r="51" spans="1:256" s="14" customFormat="1" x14ac:dyDescent="0.25">
      <c r="A51" s="44"/>
      <c r="B51" s="44"/>
      <c r="C51" s="67"/>
      <c r="D51" s="120"/>
      <c r="E51" s="69"/>
      <c r="F51" s="72">
        <f>SUM(F49:F50)</f>
        <v>1241859.3400000001</v>
      </c>
      <c r="G51" s="75"/>
      <c r="H51" s="72">
        <f>SUM(H49:H50)</f>
        <v>1241859.3400000001</v>
      </c>
      <c r="I51" s="142"/>
      <c r="J51" s="72">
        <f>SUM(J49:J50)</f>
        <v>1147898.58</v>
      </c>
      <c r="K51" s="75"/>
      <c r="L51" s="72">
        <f>SUM(L49:L50)</f>
        <v>1147898.58</v>
      </c>
      <c r="M51" s="144"/>
      <c r="N51" s="152">
        <f>SUM(L51-H51)</f>
        <v>-93960.760000000009</v>
      </c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0"/>
      <c r="BZ51" s="90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90"/>
      <c r="CM51" s="90"/>
      <c r="CN51" s="90"/>
      <c r="CO51" s="90"/>
      <c r="CP51" s="90"/>
      <c r="CQ51" s="90"/>
      <c r="CR51" s="90"/>
      <c r="CS51" s="90"/>
      <c r="CT51" s="90"/>
      <c r="CU51" s="90"/>
      <c r="CV51" s="90"/>
      <c r="CW51" s="90"/>
      <c r="CX51" s="90"/>
      <c r="CY51" s="90"/>
      <c r="CZ51" s="90"/>
      <c r="DA51" s="90"/>
      <c r="DB51" s="90"/>
      <c r="DC51" s="90"/>
      <c r="DD51" s="90"/>
      <c r="DE51" s="90"/>
      <c r="DF51" s="90"/>
      <c r="DG51" s="90"/>
      <c r="DH51" s="90"/>
      <c r="DI51" s="90"/>
      <c r="DJ51" s="90"/>
      <c r="DK51" s="90"/>
      <c r="DL51" s="90"/>
      <c r="DM51" s="90"/>
      <c r="DN51" s="90"/>
      <c r="DO51" s="90"/>
      <c r="DP51" s="90"/>
      <c r="DQ51" s="90"/>
      <c r="DR51" s="90"/>
      <c r="DS51" s="90"/>
      <c r="DT51" s="90"/>
      <c r="DU51" s="90"/>
      <c r="DV51" s="90"/>
      <c r="DW51" s="90"/>
      <c r="DX51" s="90"/>
      <c r="DY51" s="90"/>
      <c r="DZ51" s="90"/>
      <c r="EA51" s="90"/>
      <c r="EB51" s="90"/>
      <c r="EC51" s="90"/>
      <c r="ED51" s="90"/>
      <c r="EE51" s="90"/>
      <c r="EF51" s="90"/>
      <c r="EG51" s="90"/>
      <c r="EH51" s="90"/>
      <c r="EI51" s="90"/>
      <c r="EJ51" s="90"/>
      <c r="EK51" s="90"/>
      <c r="EL51" s="90"/>
      <c r="EM51" s="90"/>
      <c r="EN51" s="90"/>
      <c r="EO51" s="90"/>
      <c r="EP51" s="90"/>
      <c r="EQ51" s="90"/>
      <c r="ER51" s="90"/>
      <c r="ES51" s="90"/>
      <c r="ET51" s="90"/>
      <c r="EU51" s="90"/>
      <c r="EV51" s="90"/>
      <c r="EW51" s="90"/>
      <c r="EX51" s="90"/>
      <c r="EY51" s="90"/>
      <c r="EZ51" s="90"/>
      <c r="FA51" s="90"/>
      <c r="FB51" s="90"/>
      <c r="FC51" s="90"/>
      <c r="FD51" s="90"/>
      <c r="FE51" s="90"/>
      <c r="FF51" s="90"/>
      <c r="FG51" s="90"/>
      <c r="FH51" s="90"/>
      <c r="FI51" s="90"/>
      <c r="FJ51" s="90"/>
      <c r="FK51" s="90"/>
      <c r="FL51" s="90"/>
      <c r="FM51" s="90"/>
      <c r="FN51" s="90"/>
      <c r="FO51" s="90"/>
      <c r="FP51" s="90"/>
      <c r="FQ51" s="90"/>
      <c r="FR51" s="90"/>
      <c r="FS51" s="90"/>
      <c r="FT51" s="90"/>
      <c r="FU51" s="90"/>
      <c r="FV51" s="90"/>
      <c r="FW51" s="90"/>
      <c r="FX51" s="90"/>
      <c r="FY51" s="90"/>
      <c r="FZ51" s="90"/>
      <c r="GA51" s="90"/>
      <c r="GB51" s="90"/>
      <c r="GC51" s="90"/>
      <c r="GD51" s="90"/>
      <c r="GE51" s="90"/>
      <c r="GF51" s="90"/>
      <c r="GG51" s="90"/>
      <c r="GH51" s="90"/>
      <c r="GI51" s="90"/>
      <c r="GJ51" s="90"/>
      <c r="GK51" s="90"/>
      <c r="GL51" s="90"/>
      <c r="GM51" s="90"/>
      <c r="GN51" s="90"/>
      <c r="GO51" s="90"/>
      <c r="GP51" s="90"/>
      <c r="GQ51" s="90"/>
      <c r="GR51" s="90"/>
      <c r="GS51" s="90"/>
      <c r="GT51" s="90"/>
      <c r="GU51" s="90"/>
      <c r="GV51" s="90"/>
      <c r="GW51" s="90"/>
      <c r="GX51" s="90"/>
      <c r="GY51" s="90"/>
      <c r="GZ51" s="90"/>
      <c r="HA51" s="90"/>
      <c r="HB51" s="90"/>
      <c r="HC51" s="90"/>
      <c r="HD51" s="90"/>
      <c r="HE51" s="90"/>
      <c r="HF51" s="90"/>
      <c r="HG51" s="90"/>
      <c r="HH51" s="90"/>
      <c r="HI51" s="90"/>
      <c r="HJ51" s="90"/>
      <c r="HK51" s="90"/>
      <c r="HL51" s="90"/>
      <c r="HM51" s="90"/>
      <c r="HN51" s="90"/>
      <c r="HO51" s="90"/>
      <c r="HP51" s="90"/>
      <c r="HQ51" s="90"/>
      <c r="HR51" s="90"/>
      <c r="HS51" s="90"/>
      <c r="HT51" s="90"/>
      <c r="HU51" s="90"/>
      <c r="HV51" s="90"/>
      <c r="HW51" s="90"/>
      <c r="HX51" s="90"/>
      <c r="HY51" s="90"/>
      <c r="HZ51" s="90"/>
      <c r="IA51" s="90"/>
      <c r="IB51" s="90"/>
      <c r="IC51" s="90"/>
      <c r="ID51" s="90"/>
      <c r="IE51" s="90"/>
      <c r="IF51" s="90"/>
      <c r="IG51" s="90"/>
      <c r="IH51" s="90"/>
      <c r="II51" s="90"/>
      <c r="IJ51" s="90"/>
      <c r="IK51" s="90"/>
      <c r="IL51" s="90"/>
      <c r="IM51" s="90"/>
      <c r="IN51" s="90"/>
      <c r="IO51" s="90"/>
      <c r="IP51" s="90"/>
      <c r="IQ51" s="90"/>
      <c r="IR51" s="90"/>
      <c r="IS51" s="90"/>
      <c r="IT51" s="90"/>
      <c r="IU51" s="90"/>
      <c r="IV51" s="90"/>
    </row>
    <row r="52" spans="1:256" s="14" customFormat="1" x14ac:dyDescent="0.25">
      <c r="A52" s="44"/>
      <c r="B52" s="44"/>
      <c r="C52" s="67"/>
      <c r="D52" s="120"/>
      <c r="E52" s="69"/>
      <c r="F52" s="72"/>
      <c r="G52" s="75"/>
      <c r="H52" s="72"/>
      <c r="I52" s="142"/>
      <c r="J52" s="72"/>
      <c r="K52" s="75"/>
      <c r="L52" s="72"/>
      <c r="M52" s="144"/>
      <c r="N52" s="152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90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90"/>
      <c r="CM52" s="90"/>
      <c r="CN52" s="90"/>
      <c r="CO52" s="90"/>
      <c r="CP52" s="90"/>
      <c r="CQ52" s="90"/>
      <c r="CR52" s="90"/>
      <c r="CS52" s="90"/>
      <c r="CT52" s="90"/>
      <c r="CU52" s="90"/>
      <c r="CV52" s="90"/>
      <c r="CW52" s="90"/>
      <c r="CX52" s="90"/>
      <c r="CY52" s="90"/>
      <c r="CZ52" s="90"/>
      <c r="DA52" s="90"/>
      <c r="DB52" s="90"/>
      <c r="DC52" s="90"/>
      <c r="DD52" s="90"/>
      <c r="DE52" s="90"/>
      <c r="DF52" s="90"/>
      <c r="DG52" s="90"/>
      <c r="DH52" s="90"/>
      <c r="DI52" s="90"/>
      <c r="DJ52" s="90"/>
      <c r="DK52" s="90"/>
      <c r="DL52" s="90"/>
      <c r="DM52" s="90"/>
      <c r="DN52" s="90"/>
      <c r="DO52" s="90"/>
      <c r="DP52" s="90"/>
      <c r="DQ52" s="90"/>
      <c r="DR52" s="90"/>
      <c r="DS52" s="90"/>
      <c r="DT52" s="90"/>
      <c r="DU52" s="90"/>
      <c r="DV52" s="90"/>
      <c r="DW52" s="90"/>
      <c r="DX52" s="90"/>
      <c r="DY52" s="90"/>
      <c r="DZ52" s="90"/>
      <c r="EA52" s="90"/>
      <c r="EB52" s="90"/>
      <c r="EC52" s="90"/>
      <c r="ED52" s="90"/>
      <c r="EE52" s="90"/>
      <c r="EF52" s="90"/>
      <c r="EG52" s="90"/>
      <c r="EH52" s="90"/>
      <c r="EI52" s="90"/>
      <c r="EJ52" s="90"/>
      <c r="EK52" s="90"/>
      <c r="EL52" s="90"/>
      <c r="EM52" s="90"/>
      <c r="EN52" s="90"/>
      <c r="EO52" s="90"/>
      <c r="EP52" s="90"/>
      <c r="EQ52" s="90"/>
      <c r="ER52" s="90"/>
      <c r="ES52" s="90"/>
      <c r="ET52" s="90"/>
      <c r="EU52" s="90"/>
      <c r="EV52" s="90"/>
      <c r="EW52" s="90"/>
      <c r="EX52" s="90"/>
      <c r="EY52" s="90"/>
      <c r="EZ52" s="90"/>
      <c r="FA52" s="90"/>
      <c r="FB52" s="90"/>
      <c r="FC52" s="90"/>
      <c r="FD52" s="90"/>
      <c r="FE52" s="90"/>
      <c r="FF52" s="90"/>
      <c r="FG52" s="90"/>
      <c r="FH52" s="90"/>
      <c r="FI52" s="90"/>
      <c r="FJ52" s="90"/>
      <c r="FK52" s="90"/>
      <c r="FL52" s="90"/>
      <c r="FM52" s="90"/>
      <c r="FN52" s="90"/>
      <c r="FO52" s="90"/>
      <c r="FP52" s="90"/>
      <c r="FQ52" s="90"/>
      <c r="FR52" s="90"/>
      <c r="FS52" s="90"/>
      <c r="FT52" s="90"/>
      <c r="FU52" s="90"/>
      <c r="FV52" s="90"/>
      <c r="FW52" s="90"/>
      <c r="FX52" s="90"/>
      <c r="FY52" s="90"/>
      <c r="FZ52" s="90"/>
      <c r="GA52" s="90"/>
      <c r="GB52" s="90"/>
      <c r="GC52" s="90"/>
      <c r="GD52" s="90"/>
      <c r="GE52" s="90"/>
      <c r="GF52" s="90"/>
      <c r="GG52" s="90"/>
      <c r="GH52" s="90"/>
      <c r="GI52" s="90"/>
      <c r="GJ52" s="90"/>
      <c r="GK52" s="90"/>
      <c r="GL52" s="90"/>
      <c r="GM52" s="90"/>
      <c r="GN52" s="90"/>
      <c r="GO52" s="90"/>
      <c r="GP52" s="90"/>
      <c r="GQ52" s="90"/>
      <c r="GR52" s="90"/>
      <c r="GS52" s="90"/>
      <c r="GT52" s="90"/>
      <c r="GU52" s="90"/>
      <c r="GV52" s="90"/>
      <c r="GW52" s="90"/>
      <c r="GX52" s="90"/>
      <c r="GY52" s="90"/>
      <c r="GZ52" s="90"/>
      <c r="HA52" s="90"/>
      <c r="HB52" s="90"/>
      <c r="HC52" s="90"/>
      <c r="HD52" s="90"/>
      <c r="HE52" s="90"/>
      <c r="HF52" s="90"/>
      <c r="HG52" s="90"/>
      <c r="HH52" s="90"/>
      <c r="HI52" s="90"/>
      <c r="HJ52" s="90"/>
      <c r="HK52" s="90"/>
      <c r="HL52" s="90"/>
      <c r="HM52" s="90"/>
      <c r="HN52" s="90"/>
      <c r="HO52" s="90"/>
      <c r="HP52" s="90"/>
      <c r="HQ52" s="90"/>
      <c r="HR52" s="90"/>
      <c r="HS52" s="90"/>
      <c r="HT52" s="90"/>
      <c r="HU52" s="90"/>
      <c r="HV52" s="90"/>
      <c r="HW52" s="90"/>
      <c r="HX52" s="90"/>
      <c r="HY52" s="90"/>
      <c r="HZ52" s="90"/>
      <c r="IA52" s="90"/>
      <c r="IB52" s="90"/>
      <c r="IC52" s="90"/>
      <c r="ID52" s="90"/>
      <c r="IE52" s="90"/>
      <c r="IF52" s="90"/>
      <c r="IG52" s="90"/>
      <c r="IH52" s="90"/>
      <c r="II52" s="90"/>
      <c r="IJ52" s="90"/>
      <c r="IK52" s="90"/>
      <c r="IL52" s="90"/>
      <c r="IM52" s="90"/>
      <c r="IN52" s="90"/>
      <c r="IO52" s="90"/>
      <c r="IP52" s="90"/>
      <c r="IQ52" s="90"/>
      <c r="IR52" s="90"/>
      <c r="IS52" s="90"/>
      <c r="IT52" s="90"/>
      <c r="IU52" s="90"/>
      <c r="IV52" s="90"/>
    </row>
    <row r="53" spans="1:256" s="14" customFormat="1" x14ac:dyDescent="0.25">
      <c r="A53" s="44" t="s">
        <v>75</v>
      </c>
      <c r="B53" s="44" t="s">
        <v>72</v>
      </c>
      <c r="C53" s="67"/>
      <c r="D53" s="120">
        <v>41820</v>
      </c>
      <c r="E53" s="67"/>
      <c r="F53" s="68">
        <v>450725.4</v>
      </c>
      <c r="G53" s="125">
        <v>100</v>
      </c>
      <c r="H53" s="68">
        <v>450725.4</v>
      </c>
      <c r="I53" s="149" t="s">
        <v>73</v>
      </c>
      <c r="J53" s="68">
        <v>509013.08</v>
      </c>
      <c r="K53" s="125">
        <v>100</v>
      </c>
      <c r="L53" s="68">
        <v>509013.08</v>
      </c>
      <c r="M53" s="149"/>
      <c r="N53" s="152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0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90"/>
      <c r="CM53" s="90"/>
      <c r="CN53" s="90"/>
      <c r="CO53" s="90"/>
      <c r="CP53" s="90"/>
      <c r="CQ53" s="90"/>
      <c r="CR53" s="90"/>
      <c r="CS53" s="90"/>
      <c r="CT53" s="90"/>
      <c r="CU53" s="90"/>
      <c r="CV53" s="90"/>
      <c r="CW53" s="90"/>
      <c r="CX53" s="90"/>
      <c r="CY53" s="90"/>
      <c r="CZ53" s="90"/>
      <c r="DA53" s="90"/>
      <c r="DB53" s="90"/>
      <c r="DC53" s="90"/>
      <c r="DD53" s="90"/>
      <c r="DE53" s="90"/>
      <c r="DF53" s="90"/>
      <c r="DG53" s="90"/>
      <c r="DH53" s="90"/>
      <c r="DI53" s="90"/>
      <c r="DJ53" s="90"/>
      <c r="DK53" s="90"/>
      <c r="DL53" s="90"/>
      <c r="DM53" s="90"/>
      <c r="DN53" s="90"/>
      <c r="DO53" s="90"/>
      <c r="DP53" s="90"/>
      <c r="DQ53" s="90"/>
      <c r="DR53" s="90"/>
      <c r="DS53" s="90"/>
      <c r="DT53" s="90"/>
      <c r="DU53" s="90"/>
      <c r="DV53" s="90"/>
      <c r="DW53" s="90"/>
      <c r="DX53" s="90"/>
      <c r="DY53" s="90"/>
      <c r="DZ53" s="90"/>
      <c r="EA53" s="90"/>
      <c r="EB53" s="90"/>
      <c r="EC53" s="90"/>
      <c r="ED53" s="90"/>
      <c r="EE53" s="90"/>
      <c r="EF53" s="90"/>
      <c r="EG53" s="90"/>
      <c r="EH53" s="90"/>
      <c r="EI53" s="90"/>
      <c r="EJ53" s="90"/>
      <c r="EK53" s="90"/>
      <c r="EL53" s="90"/>
      <c r="EM53" s="90"/>
      <c r="EN53" s="90"/>
      <c r="EO53" s="90"/>
      <c r="EP53" s="90"/>
      <c r="EQ53" s="90"/>
      <c r="ER53" s="90"/>
      <c r="ES53" s="90"/>
      <c r="ET53" s="90"/>
      <c r="EU53" s="90"/>
      <c r="EV53" s="90"/>
      <c r="EW53" s="90"/>
      <c r="EX53" s="90"/>
      <c r="EY53" s="90"/>
      <c r="EZ53" s="90"/>
      <c r="FA53" s="90"/>
      <c r="FB53" s="90"/>
      <c r="FC53" s="90"/>
      <c r="FD53" s="90"/>
      <c r="FE53" s="90"/>
      <c r="FF53" s="90"/>
      <c r="FG53" s="90"/>
      <c r="FH53" s="90"/>
      <c r="FI53" s="90"/>
      <c r="FJ53" s="90"/>
      <c r="FK53" s="90"/>
      <c r="FL53" s="90"/>
      <c r="FM53" s="90"/>
      <c r="FN53" s="90"/>
      <c r="FO53" s="90"/>
      <c r="FP53" s="90"/>
      <c r="FQ53" s="90"/>
      <c r="FR53" s="90"/>
      <c r="FS53" s="90"/>
      <c r="FT53" s="90"/>
      <c r="FU53" s="90"/>
      <c r="FV53" s="90"/>
      <c r="FW53" s="90"/>
      <c r="FX53" s="90"/>
      <c r="FY53" s="90"/>
      <c r="FZ53" s="90"/>
      <c r="GA53" s="90"/>
      <c r="GB53" s="90"/>
      <c r="GC53" s="90"/>
      <c r="GD53" s="90"/>
      <c r="GE53" s="90"/>
      <c r="GF53" s="90"/>
      <c r="GG53" s="90"/>
      <c r="GH53" s="90"/>
      <c r="GI53" s="90"/>
      <c r="GJ53" s="90"/>
      <c r="GK53" s="90"/>
      <c r="GL53" s="90"/>
      <c r="GM53" s="90"/>
      <c r="GN53" s="90"/>
      <c r="GO53" s="90"/>
      <c r="GP53" s="90"/>
      <c r="GQ53" s="90"/>
      <c r="GR53" s="90"/>
      <c r="GS53" s="90"/>
      <c r="GT53" s="90"/>
      <c r="GU53" s="90"/>
      <c r="GV53" s="90"/>
      <c r="GW53" s="90"/>
      <c r="GX53" s="90"/>
      <c r="GY53" s="90"/>
      <c r="GZ53" s="90"/>
      <c r="HA53" s="90"/>
      <c r="HB53" s="90"/>
      <c r="HC53" s="90"/>
      <c r="HD53" s="90"/>
      <c r="HE53" s="90"/>
      <c r="HF53" s="90"/>
      <c r="HG53" s="90"/>
      <c r="HH53" s="90"/>
      <c r="HI53" s="90"/>
      <c r="HJ53" s="90"/>
      <c r="HK53" s="90"/>
      <c r="HL53" s="90"/>
      <c r="HM53" s="90"/>
      <c r="HN53" s="90"/>
      <c r="HO53" s="90"/>
      <c r="HP53" s="90"/>
      <c r="HQ53" s="90"/>
      <c r="HR53" s="90"/>
      <c r="HS53" s="90"/>
      <c r="HT53" s="90"/>
      <c r="HU53" s="90"/>
      <c r="HV53" s="90"/>
      <c r="HW53" s="90"/>
      <c r="HX53" s="90"/>
      <c r="HY53" s="90"/>
      <c r="HZ53" s="90"/>
      <c r="IA53" s="90"/>
      <c r="IB53" s="90"/>
      <c r="IC53" s="90"/>
      <c r="ID53" s="90"/>
      <c r="IE53" s="90"/>
      <c r="IF53" s="90"/>
      <c r="IG53" s="90"/>
      <c r="IH53" s="90"/>
      <c r="II53" s="90"/>
      <c r="IJ53" s="90"/>
      <c r="IK53" s="90"/>
      <c r="IL53" s="90"/>
      <c r="IM53" s="90"/>
      <c r="IN53" s="90"/>
      <c r="IO53" s="90"/>
      <c r="IP53" s="90"/>
      <c r="IQ53" s="90"/>
      <c r="IR53" s="90"/>
      <c r="IS53" s="90"/>
      <c r="IT53" s="90"/>
      <c r="IU53" s="90"/>
      <c r="IV53" s="90"/>
    </row>
    <row r="54" spans="1:256" s="14" customFormat="1" x14ac:dyDescent="0.25">
      <c r="A54" s="44"/>
      <c r="B54" s="44"/>
      <c r="C54" s="67"/>
      <c r="D54" s="121"/>
      <c r="E54" s="67"/>
      <c r="F54" s="76">
        <f>SUM(F53)</f>
        <v>450725.4</v>
      </c>
      <c r="G54" s="64"/>
      <c r="H54" s="76">
        <f>SUM(H53)</f>
        <v>450725.4</v>
      </c>
      <c r="I54" s="142"/>
      <c r="J54" s="76">
        <f>SUM(J53)</f>
        <v>509013.08</v>
      </c>
      <c r="K54" s="64"/>
      <c r="L54" s="76">
        <f>SUM(L53)</f>
        <v>509013.08</v>
      </c>
      <c r="M54" s="142"/>
      <c r="N54" s="152">
        <f>SUM(L54-H54)</f>
        <v>58287.679999999993</v>
      </c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0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90"/>
      <c r="CM54" s="90"/>
      <c r="CN54" s="90"/>
      <c r="CO54" s="90"/>
      <c r="CP54" s="90"/>
      <c r="CQ54" s="90"/>
      <c r="CR54" s="90"/>
      <c r="CS54" s="90"/>
      <c r="CT54" s="90"/>
      <c r="CU54" s="90"/>
      <c r="CV54" s="90"/>
      <c r="CW54" s="90"/>
      <c r="CX54" s="90"/>
      <c r="CY54" s="90"/>
      <c r="CZ54" s="90"/>
      <c r="DA54" s="90"/>
      <c r="DB54" s="90"/>
      <c r="DC54" s="90"/>
      <c r="DD54" s="90"/>
      <c r="DE54" s="90"/>
      <c r="DF54" s="90"/>
      <c r="DG54" s="90"/>
      <c r="DH54" s="90"/>
      <c r="DI54" s="90"/>
      <c r="DJ54" s="90"/>
      <c r="DK54" s="90"/>
      <c r="DL54" s="90"/>
      <c r="DM54" s="90"/>
      <c r="DN54" s="90"/>
      <c r="DO54" s="90"/>
      <c r="DP54" s="90"/>
      <c r="DQ54" s="90"/>
      <c r="DR54" s="90"/>
      <c r="DS54" s="90"/>
      <c r="DT54" s="90"/>
      <c r="DU54" s="90"/>
      <c r="DV54" s="90"/>
      <c r="DW54" s="90"/>
      <c r="DX54" s="90"/>
      <c r="DY54" s="90"/>
      <c r="DZ54" s="90"/>
      <c r="EA54" s="90"/>
      <c r="EB54" s="90"/>
      <c r="EC54" s="90"/>
      <c r="ED54" s="90"/>
      <c r="EE54" s="90"/>
      <c r="EF54" s="90"/>
      <c r="EG54" s="90"/>
      <c r="EH54" s="90"/>
      <c r="EI54" s="90"/>
      <c r="EJ54" s="90"/>
      <c r="EK54" s="90"/>
      <c r="EL54" s="90"/>
      <c r="EM54" s="90"/>
      <c r="EN54" s="90"/>
      <c r="EO54" s="90"/>
      <c r="EP54" s="90"/>
      <c r="EQ54" s="90"/>
      <c r="ER54" s="90"/>
      <c r="ES54" s="90"/>
      <c r="ET54" s="90"/>
      <c r="EU54" s="90"/>
      <c r="EV54" s="90"/>
      <c r="EW54" s="90"/>
      <c r="EX54" s="90"/>
      <c r="EY54" s="90"/>
      <c r="EZ54" s="90"/>
      <c r="FA54" s="90"/>
      <c r="FB54" s="90"/>
      <c r="FC54" s="90"/>
      <c r="FD54" s="90"/>
      <c r="FE54" s="90"/>
      <c r="FF54" s="90"/>
      <c r="FG54" s="90"/>
      <c r="FH54" s="90"/>
      <c r="FI54" s="90"/>
      <c r="FJ54" s="90"/>
      <c r="FK54" s="90"/>
      <c r="FL54" s="90"/>
      <c r="FM54" s="90"/>
      <c r="FN54" s="90"/>
      <c r="FO54" s="90"/>
      <c r="FP54" s="90"/>
      <c r="FQ54" s="90"/>
      <c r="FR54" s="90"/>
      <c r="FS54" s="90"/>
      <c r="FT54" s="90"/>
      <c r="FU54" s="90"/>
      <c r="FV54" s="90"/>
      <c r="FW54" s="90"/>
      <c r="FX54" s="90"/>
      <c r="FY54" s="90"/>
      <c r="FZ54" s="90"/>
      <c r="GA54" s="90"/>
      <c r="GB54" s="90"/>
      <c r="GC54" s="90"/>
      <c r="GD54" s="90"/>
      <c r="GE54" s="90"/>
      <c r="GF54" s="90"/>
      <c r="GG54" s="90"/>
      <c r="GH54" s="90"/>
      <c r="GI54" s="90"/>
      <c r="GJ54" s="90"/>
      <c r="GK54" s="90"/>
      <c r="GL54" s="90"/>
      <c r="GM54" s="90"/>
      <c r="GN54" s="90"/>
      <c r="GO54" s="90"/>
      <c r="GP54" s="90"/>
      <c r="GQ54" s="90"/>
      <c r="GR54" s="90"/>
      <c r="GS54" s="90"/>
      <c r="GT54" s="90"/>
      <c r="GU54" s="90"/>
      <c r="GV54" s="90"/>
      <c r="GW54" s="90"/>
      <c r="GX54" s="90"/>
      <c r="GY54" s="90"/>
      <c r="GZ54" s="90"/>
      <c r="HA54" s="90"/>
      <c r="HB54" s="90"/>
      <c r="HC54" s="90"/>
      <c r="HD54" s="90"/>
      <c r="HE54" s="90"/>
      <c r="HF54" s="90"/>
      <c r="HG54" s="90"/>
      <c r="HH54" s="90"/>
      <c r="HI54" s="90"/>
      <c r="HJ54" s="90"/>
      <c r="HK54" s="90"/>
      <c r="HL54" s="90"/>
      <c r="HM54" s="90"/>
      <c r="HN54" s="90"/>
      <c r="HO54" s="90"/>
      <c r="HP54" s="90"/>
      <c r="HQ54" s="90"/>
      <c r="HR54" s="90"/>
      <c r="HS54" s="90"/>
      <c r="HT54" s="90"/>
      <c r="HU54" s="90"/>
      <c r="HV54" s="90"/>
      <c r="HW54" s="90"/>
      <c r="HX54" s="90"/>
      <c r="HY54" s="90"/>
      <c r="HZ54" s="90"/>
      <c r="IA54" s="90"/>
      <c r="IB54" s="90"/>
      <c r="IC54" s="90"/>
      <c r="ID54" s="90"/>
      <c r="IE54" s="90"/>
      <c r="IF54" s="90"/>
      <c r="IG54" s="90"/>
      <c r="IH54" s="90"/>
      <c r="II54" s="90"/>
      <c r="IJ54" s="90"/>
      <c r="IK54" s="90"/>
      <c r="IL54" s="90"/>
      <c r="IM54" s="90"/>
      <c r="IN54" s="90"/>
      <c r="IO54" s="90"/>
      <c r="IP54" s="90"/>
      <c r="IQ54" s="90"/>
      <c r="IR54" s="90"/>
      <c r="IS54" s="90"/>
      <c r="IT54" s="90"/>
      <c r="IU54" s="90"/>
      <c r="IV54" s="90"/>
    </row>
    <row r="55" spans="1:256" s="14" customFormat="1" ht="11.25" customHeight="1" x14ac:dyDescent="0.25">
      <c r="A55" s="44"/>
      <c r="B55" s="44"/>
      <c r="C55" s="67"/>
      <c r="D55" s="121"/>
      <c r="E55" s="44"/>
      <c r="F55" s="72"/>
      <c r="G55" s="75"/>
      <c r="H55" s="72"/>
      <c r="I55" s="142"/>
      <c r="J55" s="72"/>
      <c r="K55" s="75"/>
      <c r="L55" s="72"/>
      <c r="M55" s="144"/>
      <c r="N55" s="152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0"/>
      <c r="CZ55" s="90"/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0"/>
      <c r="DT55" s="90"/>
      <c r="DU55" s="90"/>
      <c r="DV55" s="90"/>
      <c r="DW55" s="90"/>
      <c r="DX55" s="90"/>
      <c r="DY55" s="90"/>
      <c r="DZ55" s="90"/>
      <c r="EA55" s="90"/>
      <c r="EB55" s="90"/>
      <c r="EC55" s="90"/>
      <c r="ED55" s="90"/>
      <c r="EE55" s="90"/>
      <c r="EF55" s="90"/>
      <c r="EG55" s="90"/>
      <c r="EH55" s="90"/>
      <c r="EI55" s="90"/>
      <c r="EJ55" s="90"/>
      <c r="EK55" s="90"/>
      <c r="EL55" s="90"/>
      <c r="EM55" s="90"/>
      <c r="EN55" s="90"/>
      <c r="EO55" s="90"/>
      <c r="EP55" s="90"/>
      <c r="EQ55" s="90"/>
      <c r="ER55" s="90"/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0"/>
      <c r="FL55" s="90"/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0"/>
      <c r="GF55" s="90"/>
      <c r="GG55" s="90"/>
      <c r="GH55" s="90"/>
      <c r="GI55" s="90"/>
      <c r="GJ55" s="90"/>
      <c r="GK55" s="90"/>
      <c r="GL55" s="90"/>
      <c r="GM55" s="90"/>
      <c r="GN55" s="90"/>
      <c r="GO55" s="90"/>
      <c r="GP55" s="90"/>
      <c r="GQ55" s="90"/>
      <c r="GR55" s="90"/>
      <c r="GS55" s="90"/>
      <c r="GT55" s="90"/>
      <c r="GU55" s="90"/>
      <c r="GV55" s="90"/>
      <c r="GW55" s="90"/>
      <c r="GX55" s="90"/>
      <c r="GY55" s="90"/>
      <c r="GZ55" s="90"/>
      <c r="HA55" s="90"/>
      <c r="HB55" s="90"/>
      <c r="HC55" s="90"/>
      <c r="HD55" s="90"/>
      <c r="HE55" s="90"/>
      <c r="HF55" s="90"/>
      <c r="HG55" s="90"/>
      <c r="HH55" s="90"/>
      <c r="HI55" s="90"/>
      <c r="HJ55" s="90"/>
      <c r="HK55" s="90"/>
      <c r="HL55" s="90"/>
      <c r="HM55" s="90"/>
      <c r="HN55" s="90"/>
      <c r="HO55" s="90"/>
      <c r="HP55" s="90"/>
      <c r="HQ55" s="90"/>
      <c r="HR55" s="90"/>
      <c r="HS55" s="90"/>
      <c r="HT55" s="90"/>
      <c r="HU55" s="90"/>
      <c r="HV55" s="90"/>
      <c r="HW55" s="90"/>
      <c r="HX55" s="90"/>
      <c r="HY55" s="90"/>
      <c r="HZ55" s="90"/>
      <c r="IA55" s="90"/>
      <c r="IB55" s="90"/>
      <c r="IC55" s="90"/>
      <c r="ID55" s="90"/>
      <c r="IE55" s="90"/>
      <c r="IF55" s="90"/>
      <c r="IG55" s="90"/>
      <c r="IH55" s="90"/>
      <c r="II55" s="90"/>
      <c r="IJ55" s="90"/>
      <c r="IK55" s="90"/>
      <c r="IL55" s="90"/>
      <c r="IM55" s="90"/>
      <c r="IN55" s="90"/>
      <c r="IO55" s="90"/>
      <c r="IP55" s="90"/>
      <c r="IQ55" s="90"/>
      <c r="IR55" s="90"/>
      <c r="IS55" s="90"/>
      <c r="IT55" s="90"/>
      <c r="IU55" s="90"/>
      <c r="IV55" s="90"/>
    </row>
    <row r="56" spans="1:256" s="44" customFormat="1" x14ac:dyDescent="0.25">
      <c r="A56" s="44" t="s">
        <v>76</v>
      </c>
      <c r="B56" s="44" t="s">
        <v>72</v>
      </c>
      <c r="C56" s="67"/>
      <c r="D56" s="120">
        <v>41820</v>
      </c>
      <c r="E56" s="69"/>
      <c r="F56" s="22">
        <v>9179.74</v>
      </c>
      <c r="G56" s="125">
        <v>100</v>
      </c>
      <c r="H56" s="22">
        <v>9179.74</v>
      </c>
      <c r="I56" s="149" t="s">
        <v>73</v>
      </c>
      <c r="J56" s="22">
        <v>9183.58</v>
      </c>
      <c r="K56" s="125">
        <v>100</v>
      </c>
      <c r="L56" s="22">
        <v>9183.58</v>
      </c>
      <c r="M56" s="147"/>
      <c r="N56" s="152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  <c r="BI56" s="138"/>
      <c r="BJ56" s="138"/>
      <c r="BK56" s="138"/>
      <c r="BL56" s="138"/>
      <c r="BM56" s="138"/>
      <c r="BN56" s="138"/>
      <c r="BO56" s="138"/>
      <c r="BP56" s="138"/>
      <c r="BQ56" s="138"/>
      <c r="BR56" s="138"/>
      <c r="BS56" s="138"/>
      <c r="BT56" s="138"/>
      <c r="BU56" s="138"/>
      <c r="BV56" s="138"/>
      <c r="BW56" s="138"/>
      <c r="BX56" s="138"/>
      <c r="BY56" s="138"/>
      <c r="BZ56" s="138"/>
      <c r="CA56" s="138"/>
      <c r="CB56" s="138"/>
      <c r="CC56" s="138"/>
      <c r="CD56" s="138"/>
      <c r="CE56" s="138"/>
      <c r="CF56" s="138"/>
      <c r="CG56" s="138"/>
      <c r="CH56" s="138"/>
      <c r="CI56" s="138"/>
      <c r="CJ56" s="138"/>
      <c r="CK56" s="138"/>
      <c r="CL56" s="138"/>
      <c r="CM56" s="138"/>
      <c r="CN56" s="138"/>
      <c r="CO56" s="138"/>
      <c r="CP56" s="138"/>
      <c r="CQ56" s="138"/>
      <c r="CR56" s="138"/>
      <c r="CS56" s="138"/>
      <c r="CT56" s="138"/>
      <c r="CU56" s="138"/>
      <c r="CV56" s="138"/>
      <c r="CW56" s="138"/>
      <c r="CX56" s="138"/>
      <c r="CY56" s="138"/>
      <c r="CZ56" s="138"/>
      <c r="DA56" s="138"/>
      <c r="DB56" s="138"/>
      <c r="DC56" s="138"/>
      <c r="DD56" s="138"/>
      <c r="DE56" s="138"/>
      <c r="DF56" s="138"/>
      <c r="DG56" s="138"/>
      <c r="DH56" s="138"/>
      <c r="DI56" s="138"/>
      <c r="DJ56" s="138"/>
      <c r="DK56" s="138"/>
      <c r="DL56" s="138"/>
      <c r="DM56" s="138"/>
      <c r="DN56" s="138"/>
      <c r="DO56" s="138"/>
      <c r="DP56" s="138"/>
      <c r="DQ56" s="138"/>
      <c r="DR56" s="138"/>
      <c r="DS56" s="138"/>
      <c r="DT56" s="138"/>
      <c r="DU56" s="138"/>
      <c r="DV56" s="138"/>
      <c r="DW56" s="138"/>
      <c r="DX56" s="138"/>
      <c r="DY56" s="138"/>
      <c r="DZ56" s="138"/>
      <c r="EA56" s="138"/>
      <c r="EB56" s="138"/>
      <c r="EC56" s="138"/>
      <c r="ED56" s="138"/>
      <c r="EE56" s="138"/>
      <c r="EF56" s="138"/>
      <c r="EG56" s="138"/>
      <c r="EH56" s="138"/>
      <c r="EI56" s="138"/>
      <c r="EJ56" s="138"/>
      <c r="EK56" s="138"/>
      <c r="EL56" s="138"/>
      <c r="EM56" s="138"/>
      <c r="EN56" s="138"/>
      <c r="EO56" s="138"/>
      <c r="EP56" s="138"/>
      <c r="EQ56" s="138"/>
      <c r="ER56" s="138"/>
      <c r="ES56" s="138"/>
      <c r="ET56" s="138"/>
      <c r="EU56" s="138"/>
      <c r="EV56" s="138"/>
      <c r="EW56" s="138"/>
      <c r="EX56" s="138"/>
      <c r="EY56" s="138"/>
      <c r="EZ56" s="138"/>
      <c r="FA56" s="138"/>
      <c r="FB56" s="138"/>
      <c r="FC56" s="138"/>
      <c r="FD56" s="138"/>
      <c r="FE56" s="138"/>
      <c r="FF56" s="138"/>
      <c r="FG56" s="138"/>
      <c r="FH56" s="138"/>
      <c r="FI56" s="138"/>
      <c r="FJ56" s="138"/>
      <c r="FK56" s="138"/>
      <c r="FL56" s="138"/>
      <c r="FM56" s="138"/>
      <c r="FN56" s="138"/>
      <c r="FO56" s="138"/>
      <c r="FP56" s="138"/>
      <c r="FQ56" s="138"/>
      <c r="FR56" s="138"/>
      <c r="FS56" s="138"/>
      <c r="FT56" s="138"/>
      <c r="FU56" s="138"/>
      <c r="FV56" s="138"/>
      <c r="FW56" s="138"/>
      <c r="FX56" s="138"/>
      <c r="FY56" s="138"/>
      <c r="FZ56" s="138"/>
      <c r="GA56" s="138"/>
      <c r="GB56" s="138"/>
      <c r="GC56" s="138"/>
      <c r="GD56" s="138"/>
      <c r="GE56" s="138"/>
      <c r="GF56" s="138"/>
      <c r="GG56" s="138"/>
      <c r="GH56" s="138"/>
      <c r="GI56" s="138"/>
      <c r="GJ56" s="138"/>
      <c r="GK56" s="138"/>
      <c r="GL56" s="138"/>
      <c r="GM56" s="138"/>
      <c r="GN56" s="138"/>
      <c r="GO56" s="138"/>
      <c r="GP56" s="138"/>
      <c r="GQ56" s="138"/>
      <c r="GR56" s="138"/>
      <c r="GS56" s="138"/>
      <c r="GT56" s="138"/>
      <c r="GU56" s="138"/>
      <c r="GV56" s="138"/>
      <c r="GW56" s="138"/>
      <c r="GX56" s="138"/>
      <c r="GY56" s="138"/>
      <c r="GZ56" s="138"/>
      <c r="HA56" s="138"/>
      <c r="HB56" s="138"/>
      <c r="HC56" s="138"/>
      <c r="HD56" s="138"/>
      <c r="HE56" s="138"/>
      <c r="HF56" s="138"/>
      <c r="HG56" s="138"/>
      <c r="HH56" s="138"/>
      <c r="HI56" s="138"/>
      <c r="HJ56" s="138"/>
      <c r="HK56" s="138"/>
      <c r="HL56" s="138"/>
      <c r="HM56" s="138"/>
      <c r="HN56" s="138"/>
      <c r="HO56" s="138"/>
      <c r="HP56" s="138"/>
      <c r="HQ56" s="138"/>
      <c r="HR56" s="138"/>
      <c r="HS56" s="138"/>
      <c r="HT56" s="138"/>
      <c r="HU56" s="138"/>
      <c r="HV56" s="138"/>
      <c r="HW56" s="138"/>
      <c r="HX56" s="138"/>
      <c r="HY56" s="138"/>
      <c r="HZ56" s="138"/>
      <c r="IA56" s="138"/>
      <c r="IB56" s="138"/>
      <c r="IC56" s="138"/>
      <c r="ID56" s="138"/>
      <c r="IE56" s="138"/>
      <c r="IF56" s="138"/>
      <c r="IG56" s="138"/>
      <c r="IH56" s="138"/>
      <c r="II56" s="138"/>
      <c r="IJ56" s="138"/>
      <c r="IK56" s="138"/>
      <c r="IL56" s="138"/>
      <c r="IM56" s="138"/>
      <c r="IN56" s="138"/>
      <c r="IO56" s="138"/>
      <c r="IP56" s="138"/>
      <c r="IQ56" s="138"/>
      <c r="IR56" s="138"/>
      <c r="IS56" s="138"/>
      <c r="IT56" s="138"/>
      <c r="IU56" s="138"/>
      <c r="IV56" s="138"/>
    </row>
    <row r="57" spans="1:256" s="14" customFormat="1" x14ac:dyDescent="0.25">
      <c r="A57" s="46"/>
      <c r="B57" s="44"/>
      <c r="C57" s="67"/>
      <c r="D57" s="120"/>
      <c r="E57" s="69"/>
      <c r="F57" s="72">
        <f>SUM(F56:F56)</f>
        <v>9179.74</v>
      </c>
      <c r="G57" s="75"/>
      <c r="H57" s="72">
        <f>SUM(H56:H56)</f>
        <v>9179.74</v>
      </c>
      <c r="I57" s="142"/>
      <c r="J57" s="72">
        <f>SUM(J56:J56)</f>
        <v>9183.58</v>
      </c>
      <c r="K57" s="75"/>
      <c r="L57" s="72">
        <f>SUM(L56:L56)</f>
        <v>9183.58</v>
      </c>
      <c r="M57" s="144"/>
      <c r="N57" s="152">
        <f>SUM(L57-H57)</f>
        <v>3.8400000000001455</v>
      </c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90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90"/>
      <c r="CM57" s="90"/>
      <c r="CN57" s="90"/>
      <c r="CO57" s="90"/>
      <c r="CP57" s="90"/>
      <c r="CQ57" s="90"/>
      <c r="CR57" s="90"/>
      <c r="CS57" s="90"/>
      <c r="CT57" s="90"/>
      <c r="CU57" s="90"/>
      <c r="CV57" s="90"/>
      <c r="CW57" s="90"/>
      <c r="CX57" s="90"/>
      <c r="CY57" s="90"/>
      <c r="CZ57" s="90"/>
      <c r="DA57" s="90"/>
      <c r="DB57" s="90"/>
      <c r="DC57" s="90"/>
      <c r="DD57" s="90"/>
      <c r="DE57" s="90"/>
      <c r="DF57" s="90"/>
      <c r="DG57" s="90"/>
      <c r="DH57" s="90"/>
      <c r="DI57" s="90"/>
      <c r="DJ57" s="90"/>
      <c r="DK57" s="90"/>
      <c r="DL57" s="90"/>
      <c r="DM57" s="90"/>
      <c r="DN57" s="90"/>
      <c r="DO57" s="90"/>
      <c r="DP57" s="90"/>
      <c r="DQ57" s="90"/>
      <c r="DR57" s="90"/>
      <c r="DS57" s="90"/>
      <c r="DT57" s="90"/>
      <c r="DU57" s="90"/>
      <c r="DV57" s="90"/>
      <c r="DW57" s="90"/>
      <c r="DX57" s="90"/>
      <c r="DY57" s="90"/>
      <c r="DZ57" s="90"/>
      <c r="EA57" s="90"/>
      <c r="EB57" s="90"/>
      <c r="EC57" s="90"/>
      <c r="ED57" s="90"/>
      <c r="EE57" s="90"/>
      <c r="EF57" s="90"/>
      <c r="EG57" s="90"/>
      <c r="EH57" s="90"/>
      <c r="EI57" s="90"/>
      <c r="EJ57" s="90"/>
      <c r="EK57" s="90"/>
      <c r="EL57" s="90"/>
      <c r="EM57" s="90"/>
      <c r="EN57" s="90"/>
      <c r="EO57" s="90"/>
      <c r="EP57" s="90"/>
      <c r="EQ57" s="90"/>
      <c r="ER57" s="90"/>
      <c r="ES57" s="90"/>
      <c r="ET57" s="90"/>
      <c r="EU57" s="90"/>
      <c r="EV57" s="90"/>
      <c r="EW57" s="90"/>
      <c r="EX57" s="90"/>
      <c r="EY57" s="90"/>
      <c r="EZ57" s="90"/>
      <c r="FA57" s="90"/>
      <c r="FB57" s="90"/>
      <c r="FC57" s="90"/>
      <c r="FD57" s="90"/>
      <c r="FE57" s="90"/>
      <c r="FF57" s="90"/>
      <c r="FG57" s="90"/>
      <c r="FH57" s="90"/>
      <c r="FI57" s="90"/>
      <c r="FJ57" s="90"/>
      <c r="FK57" s="90"/>
      <c r="FL57" s="90"/>
      <c r="FM57" s="90"/>
      <c r="FN57" s="90"/>
      <c r="FO57" s="90"/>
      <c r="FP57" s="90"/>
      <c r="FQ57" s="90"/>
      <c r="FR57" s="90"/>
      <c r="FS57" s="90"/>
      <c r="FT57" s="90"/>
      <c r="FU57" s="90"/>
      <c r="FV57" s="90"/>
      <c r="FW57" s="90"/>
      <c r="FX57" s="90"/>
      <c r="FY57" s="90"/>
      <c r="FZ57" s="90"/>
      <c r="GA57" s="90"/>
      <c r="GB57" s="90"/>
      <c r="GC57" s="90"/>
      <c r="GD57" s="90"/>
      <c r="GE57" s="90"/>
      <c r="GF57" s="90"/>
      <c r="GG57" s="90"/>
      <c r="GH57" s="90"/>
      <c r="GI57" s="90"/>
      <c r="GJ57" s="90"/>
      <c r="GK57" s="90"/>
      <c r="GL57" s="90"/>
      <c r="GM57" s="90"/>
      <c r="GN57" s="90"/>
      <c r="GO57" s="90"/>
      <c r="GP57" s="90"/>
      <c r="GQ57" s="90"/>
      <c r="GR57" s="90"/>
      <c r="GS57" s="90"/>
      <c r="GT57" s="90"/>
      <c r="GU57" s="90"/>
      <c r="GV57" s="90"/>
      <c r="GW57" s="90"/>
      <c r="GX57" s="90"/>
      <c r="GY57" s="90"/>
      <c r="GZ57" s="90"/>
      <c r="HA57" s="90"/>
      <c r="HB57" s="90"/>
      <c r="HC57" s="90"/>
      <c r="HD57" s="90"/>
      <c r="HE57" s="90"/>
      <c r="HF57" s="90"/>
      <c r="HG57" s="90"/>
      <c r="HH57" s="90"/>
      <c r="HI57" s="90"/>
      <c r="HJ57" s="90"/>
      <c r="HK57" s="90"/>
      <c r="HL57" s="90"/>
      <c r="HM57" s="90"/>
      <c r="HN57" s="90"/>
      <c r="HO57" s="90"/>
      <c r="HP57" s="90"/>
      <c r="HQ57" s="90"/>
      <c r="HR57" s="90"/>
      <c r="HS57" s="90"/>
      <c r="HT57" s="90"/>
      <c r="HU57" s="90"/>
      <c r="HV57" s="90"/>
      <c r="HW57" s="90"/>
      <c r="HX57" s="90"/>
      <c r="HY57" s="90"/>
      <c r="HZ57" s="90"/>
      <c r="IA57" s="90"/>
      <c r="IB57" s="90"/>
      <c r="IC57" s="90"/>
      <c r="ID57" s="90"/>
      <c r="IE57" s="90"/>
      <c r="IF57" s="90"/>
      <c r="IG57" s="90"/>
      <c r="IH57" s="90"/>
      <c r="II57" s="90"/>
      <c r="IJ57" s="90"/>
      <c r="IK57" s="90"/>
      <c r="IL57" s="90"/>
      <c r="IM57" s="90"/>
      <c r="IN57" s="90"/>
      <c r="IO57" s="90"/>
      <c r="IP57" s="90"/>
      <c r="IQ57" s="90"/>
      <c r="IR57" s="90"/>
      <c r="IS57" s="90"/>
      <c r="IT57" s="90"/>
      <c r="IU57" s="90"/>
      <c r="IV57" s="90"/>
    </row>
    <row r="58" spans="1:256" s="14" customFormat="1" x14ac:dyDescent="0.25">
      <c r="A58" s="46"/>
      <c r="B58" s="44"/>
      <c r="C58" s="67"/>
      <c r="D58" s="120"/>
      <c r="E58" s="69"/>
      <c r="F58" s="72"/>
      <c r="G58" s="75"/>
      <c r="H58" s="72"/>
      <c r="I58" s="142"/>
      <c r="J58" s="72"/>
      <c r="K58" s="75"/>
      <c r="L58" s="72"/>
      <c r="M58" s="144"/>
      <c r="N58" s="152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90"/>
      <c r="CO58" s="90"/>
      <c r="CP58" s="90"/>
      <c r="CQ58" s="90"/>
      <c r="CR58" s="90"/>
      <c r="CS58" s="90"/>
      <c r="CT58" s="90"/>
      <c r="CU58" s="90"/>
      <c r="CV58" s="90"/>
      <c r="CW58" s="90"/>
      <c r="CX58" s="90"/>
      <c r="CY58" s="90"/>
      <c r="CZ58" s="90"/>
      <c r="DA58" s="90"/>
      <c r="DB58" s="90"/>
      <c r="DC58" s="90"/>
      <c r="DD58" s="90"/>
      <c r="DE58" s="90"/>
      <c r="DF58" s="90"/>
      <c r="DG58" s="90"/>
      <c r="DH58" s="90"/>
      <c r="DI58" s="90"/>
      <c r="DJ58" s="90"/>
      <c r="DK58" s="90"/>
      <c r="DL58" s="90"/>
      <c r="DM58" s="90"/>
      <c r="DN58" s="90"/>
      <c r="DO58" s="90"/>
      <c r="DP58" s="90"/>
      <c r="DQ58" s="90"/>
      <c r="DR58" s="90"/>
      <c r="DS58" s="90"/>
      <c r="DT58" s="90"/>
      <c r="DU58" s="90"/>
      <c r="DV58" s="90"/>
      <c r="DW58" s="90"/>
      <c r="DX58" s="90"/>
      <c r="DY58" s="90"/>
      <c r="DZ58" s="90"/>
      <c r="EA58" s="90"/>
      <c r="EB58" s="90"/>
      <c r="EC58" s="90"/>
      <c r="ED58" s="90"/>
      <c r="EE58" s="90"/>
      <c r="EF58" s="90"/>
      <c r="EG58" s="90"/>
      <c r="EH58" s="90"/>
      <c r="EI58" s="90"/>
      <c r="EJ58" s="90"/>
      <c r="EK58" s="90"/>
      <c r="EL58" s="90"/>
      <c r="EM58" s="90"/>
      <c r="EN58" s="90"/>
      <c r="EO58" s="90"/>
      <c r="EP58" s="90"/>
      <c r="EQ58" s="90"/>
      <c r="ER58" s="90"/>
      <c r="ES58" s="90"/>
      <c r="ET58" s="90"/>
      <c r="EU58" s="90"/>
      <c r="EV58" s="90"/>
      <c r="EW58" s="90"/>
      <c r="EX58" s="90"/>
      <c r="EY58" s="90"/>
      <c r="EZ58" s="90"/>
      <c r="FA58" s="90"/>
      <c r="FB58" s="90"/>
      <c r="FC58" s="90"/>
      <c r="FD58" s="90"/>
      <c r="FE58" s="90"/>
      <c r="FF58" s="90"/>
      <c r="FG58" s="90"/>
      <c r="FH58" s="90"/>
      <c r="FI58" s="90"/>
      <c r="FJ58" s="90"/>
      <c r="FK58" s="90"/>
      <c r="FL58" s="90"/>
      <c r="FM58" s="90"/>
      <c r="FN58" s="90"/>
      <c r="FO58" s="90"/>
      <c r="FP58" s="90"/>
      <c r="FQ58" s="90"/>
      <c r="FR58" s="90"/>
      <c r="FS58" s="90"/>
      <c r="FT58" s="90"/>
      <c r="FU58" s="90"/>
      <c r="FV58" s="90"/>
      <c r="FW58" s="90"/>
      <c r="FX58" s="90"/>
      <c r="FY58" s="90"/>
      <c r="FZ58" s="90"/>
      <c r="GA58" s="90"/>
      <c r="GB58" s="90"/>
      <c r="GC58" s="90"/>
      <c r="GD58" s="90"/>
      <c r="GE58" s="90"/>
      <c r="GF58" s="90"/>
      <c r="GG58" s="90"/>
      <c r="GH58" s="90"/>
      <c r="GI58" s="90"/>
      <c r="GJ58" s="90"/>
      <c r="GK58" s="90"/>
      <c r="GL58" s="90"/>
      <c r="GM58" s="90"/>
      <c r="GN58" s="90"/>
      <c r="GO58" s="90"/>
      <c r="GP58" s="90"/>
      <c r="GQ58" s="90"/>
      <c r="GR58" s="90"/>
      <c r="GS58" s="90"/>
      <c r="GT58" s="90"/>
      <c r="GU58" s="90"/>
      <c r="GV58" s="90"/>
      <c r="GW58" s="90"/>
      <c r="GX58" s="90"/>
      <c r="GY58" s="90"/>
      <c r="GZ58" s="90"/>
      <c r="HA58" s="90"/>
      <c r="HB58" s="90"/>
      <c r="HC58" s="90"/>
      <c r="HD58" s="90"/>
      <c r="HE58" s="90"/>
      <c r="HF58" s="90"/>
      <c r="HG58" s="90"/>
      <c r="HH58" s="90"/>
      <c r="HI58" s="90"/>
      <c r="HJ58" s="90"/>
      <c r="HK58" s="90"/>
      <c r="HL58" s="90"/>
      <c r="HM58" s="90"/>
      <c r="HN58" s="90"/>
      <c r="HO58" s="90"/>
      <c r="HP58" s="90"/>
      <c r="HQ58" s="90"/>
      <c r="HR58" s="90"/>
      <c r="HS58" s="90"/>
      <c r="HT58" s="90"/>
      <c r="HU58" s="90"/>
      <c r="HV58" s="90"/>
      <c r="HW58" s="90"/>
      <c r="HX58" s="90"/>
      <c r="HY58" s="90"/>
      <c r="HZ58" s="90"/>
      <c r="IA58" s="90"/>
      <c r="IB58" s="90"/>
      <c r="IC58" s="90"/>
      <c r="ID58" s="90"/>
      <c r="IE58" s="90"/>
      <c r="IF58" s="90"/>
      <c r="IG58" s="90"/>
      <c r="IH58" s="90"/>
      <c r="II58" s="90"/>
      <c r="IJ58" s="90"/>
      <c r="IK58" s="90"/>
      <c r="IL58" s="90"/>
      <c r="IM58" s="90"/>
      <c r="IN58" s="90"/>
      <c r="IO58" s="90"/>
      <c r="IP58" s="90"/>
      <c r="IQ58" s="90"/>
      <c r="IR58" s="90"/>
      <c r="IS58" s="90"/>
      <c r="IT58" s="90"/>
      <c r="IU58" s="90"/>
      <c r="IV58" s="90"/>
    </row>
    <row r="59" spans="1:256" s="44" customFormat="1" ht="14.25" customHeight="1" x14ac:dyDescent="0.25">
      <c r="A59" s="44" t="s">
        <v>13</v>
      </c>
      <c r="B59" s="44" t="s">
        <v>72</v>
      </c>
      <c r="C59" s="67"/>
      <c r="D59" s="120">
        <v>41820</v>
      </c>
      <c r="E59" s="69"/>
      <c r="F59" s="22">
        <v>83517.45</v>
      </c>
      <c r="G59" s="125">
        <v>100</v>
      </c>
      <c r="H59" s="22">
        <v>83517.45</v>
      </c>
      <c r="I59" s="149" t="s">
        <v>73</v>
      </c>
      <c r="J59" s="22">
        <v>68664.7</v>
      </c>
      <c r="K59" s="125">
        <v>100</v>
      </c>
      <c r="L59" s="22">
        <v>68664.7</v>
      </c>
      <c r="M59" s="147"/>
      <c r="N59" s="152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  <c r="BI59" s="138"/>
      <c r="BJ59" s="138"/>
      <c r="BK59" s="138"/>
      <c r="BL59" s="138"/>
      <c r="BM59" s="138"/>
      <c r="BN59" s="138"/>
      <c r="BO59" s="138"/>
      <c r="BP59" s="138"/>
      <c r="BQ59" s="138"/>
      <c r="BR59" s="138"/>
      <c r="BS59" s="138"/>
      <c r="BT59" s="138"/>
      <c r="BU59" s="138"/>
      <c r="BV59" s="138"/>
      <c r="BW59" s="138"/>
      <c r="BX59" s="138"/>
      <c r="BY59" s="138"/>
      <c r="BZ59" s="138"/>
      <c r="CA59" s="138"/>
      <c r="CB59" s="138"/>
      <c r="CC59" s="138"/>
      <c r="CD59" s="138"/>
      <c r="CE59" s="138"/>
      <c r="CF59" s="138"/>
      <c r="CG59" s="138"/>
      <c r="CH59" s="138"/>
      <c r="CI59" s="138"/>
      <c r="CJ59" s="138"/>
      <c r="CK59" s="138"/>
      <c r="CL59" s="138"/>
      <c r="CM59" s="138"/>
      <c r="CN59" s="138"/>
      <c r="CO59" s="138"/>
      <c r="CP59" s="138"/>
      <c r="CQ59" s="138"/>
      <c r="CR59" s="138"/>
      <c r="CS59" s="138"/>
      <c r="CT59" s="138"/>
      <c r="CU59" s="138"/>
      <c r="CV59" s="138"/>
      <c r="CW59" s="138"/>
      <c r="CX59" s="138"/>
      <c r="CY59" s="138"/>
      <c r="CZ59" s="138"/>
      <c r="DA59" s="138"/>
      <c r="DB59" s="138"/>
      <c r="DC59" s="138"/>
      <c r="DD59" s="138"/>
      <c r="DE59" s="138"/>
      <c r="DF59" s="138"/>
      <c r="DG59" s="138"/>
      <c r="DH59" s="138"/>
      <c r="DI59" s="138"/>
      <c r="DJ59" s="138"/>
      <c r="DK59" s="138"/>
      <c r="DL59" s="138"/>
      <c r="DM59" s="138"/>
      <c r="DN59" s="138"/>
      <c r="DO59" s="138"/>
      <c r="DP59" s="138"/>
      <c r="DQ59" s="138"/>
      <c r="DR59" s="138"/>
      <c r="DS59" s="138"/>
      <c r="DT59" s="138"/>
      <c r="DU59" s="138"/>
      <c r="DV59" s="138"/>
      <c r="DW59" s="138"/>
      <c r="DX59" s="138"/>
      <c r="DY59" s="138"/>
      <c r="DZ59" s="138"/>
      <c r="EA59" s="138"/>
      <c r="EB59" s="138"/>
      <c r="EC59" s="138"/>
      <c r="ED59" s="138"/>
      <c r="EE59" s="138"/>
      <c r="EF59" s="138"/>
      <c r="EG59" s="138"/>
      <c r="EH59" s="138"/>
      <c r="EI59" s="138"/>
      <c r="EJ59" s="138"/>
      <c r="EK59" s="138"/>
      <c r="EL59" s="138"/>
      <c r="EM59" s="138"/>
      <c r="EN59" s="138"/>
      <c r="EO59" s="138"/>
      <c r="EP59" s="138"/>
      <c r="EQ59" s="138"/>
      <c r="ER59" s="138"/>
      <c r="ES59" s="138"/>
      <c r="ET59" s="138"/>
      <c r="EU59" s="138"/>
      <c r="EV59" s="138"/>
      <c r="EW59" s="138"/>
      <c r="EX59" s="138"/>
      <c r="EY59" s="138"/>
      <c r="EZ59" s="138"/>
      <c r="FA59" s="138"/>
      <c r="FB59" s="138"/>
      <c r="FC59" s="138"/>
      <c r="FD59" s="138"/>
      <c r="FE59" s="138"/>
      <c r="FF59" s="138"/>
      <c r="FG59" s="138"/>
      <c r="FH59" s="138"/>
      <c r="FI59" s="138"/>
      <c r="FJ59" s="138"/>
      <c r="FK59" s="138"/>
      <c r="FL59" s="138"/>
      <c r="FM59" s="138"/>
      <c r="FN59" s="138"/>
      <c r="FO59" s="138"/>
      <c r="FP59" s="138"/>
      <c r="FQ59" s="138"/>
      <c r="FR59" s="138"/>
      <c r="FS59" s="138"/>
      <c r="FT59" s="138"/>
      <c r="FU59" s="138"/>
      <c r="FV59" s="138"/>
      <c r="FW59" s="138"/>
      <c r="FX59" s="138"/>
      <c r="FY59" s="138"/>
      <c r="FZ59" s="138"/>
      <c r="GA59" s="138"/>
      <c r="GB59" s="138"/>
      <c r="GC59" s="138"/>
      <c r="GD59" s="138"/>
      <c r="GE59" s="138"/>
      <c r="GF59" s="138"/>
      <c r="GG59" s="138"/>
      <c r="GH59" s="138"/>
      <c r="GI59" s="138"/>
      <c r="GJ59" s="138"/>
      <c r="GK59" s="138"/>
      <c r="GL59" s="138"/>
      <c r="GM59" s="138"/>
      <c r="GN59" s="138"/>
      <c r="GO59" s="138"/>
      <c r="GP59" s="138"/>
      <c r="GQ59" s="138"/>
      <c r="GR59" s="138"/>
      <c r="GS59" s="138"/>
      <c r="GT59" s="138"/>
      <c r="GU59" s="138"/>
      <c r="GV59" s="138"/>
      <c r="GW59" s="138"/>
      <c r="GX59" s="138"/>
      <c r="GY59" s="138"/>
      <c r="GZ59" s="138"/>
      <c r="HA59" s="138"/>
      <c r="HB59" s="138"/>
      <c r="HC59" s="138"/>
      <c r="HD59" s="138"/>
      <c r="HE59" s="138"/>
      <c r="HF59" s="138"/>
      <c r="HG59" s="138"/>
      <c r="HH59" s="138"/>
      <c r="HI59" s="138"/>
      <c r="HJ59" s="138"/>
      <c r="HK59" s="138"/>
      <c r="HL59" s="138"/>
      <c r="HM59" s="138"/>
      <c r="HN59" s="138"/>
      <c r="HO59" s="138"/>
      <c r="HP59" s="138"/>
      <c r="HQ59" s="138"/>
      <c r="HR59" s="138"/>
      <c r="HS59" s="138"/>
      <c r="HT59" s="138"/>
      <c r="HU59" s="138"/>
      <c r="HV59" s="138"/>
      <c r="HW59" s="138"/>
      <c r="HX59" s="138"/>
      <c r="HY59" s="138"/>
      <c r="HZ59" s="138"/>
      <c r="IA59" s="138"/>
      <c r="IB59" s="138"/>
      <c r="IC59" s="138"/>
      <c r="ID59" s="138"/>
      <c r="IE59" s="138"/>
      <c r="IF59" s="138"/>
      <c r="IG59" s="138"/>
      <c r="IH59" s="138"/>
      <c r="II59" s="138"/>
      <c r="IJ59" s="138"/>
      <c r="IK59" s="138"/>
      <c r="IL59" s="138"/>
      <c r="IM59" s="138"/>
      <c r="IN59" s="138"/>
      <c r="IO59" s="138"/>
      <c r="IP59" s="138"/>
      <c r="IQ59" s="138"/>
      <c r="IR59" s="138"/>
      <c r="IS59" s="138"/>
      <c r="IT59" s="138"/>
      <c r="IU59" s="138"/>
      <c r="IV59" s="138"/>
    </row>
    <row r="60" spans="1:256" s="14" customFormat="1" x14ac:dyDescent="0.25">
      <c r="C60" s="87"/>
      <c r="D60" s="122"/>
      <c r="F60" s="72">
        <f>SUM(F59:F59)</f>
        <v>83517.45</v>
      </c>
      <c r="G60" s="75"/>
      <c r="H60" s="72">
        <f>SUM(H59:H59)</f>
        <v>83517.45</v>
      </c>
      <c r="I60" s="142"/>
      <c r="J60" s="72">
        <f>SUM(J59:J59)</f>
        <v>68664.7</v>
      </c>
      <c r="K60" s="75"/>
      <c r="L60" s="72">
        <f>SUM(L59:L59)</f>
        <v>68664.7</v>
      </c>
      <c r="M60" s="144"/>
      <c r="N60" s="152">
        <f>SUM(L60-H60)</f>
        <v>-14852.75</v>
      </c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0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90"/>
      <c r="CO60" s="90"/>
      <c r="CP60" s="90"/>
      <c r="CQ60" s="90"/>
      <c r="CR60" s="90"/>
      <c r="CS60" s="90"/>
      <c r="CT60" s="90"/>
      <c r="CU60" s="90"/>
      <c r="CV60" s="90"/>
      <c r="CW60" s="90"/>
      <c r="CX60" s="90"/>
      <c r="CY60" s="90"/>
      <c r="CZ60" s="90"/>
      <c r="DA60" s="90"/>
      <c r="DB60" s="90"/>
      <c r="DC60" s="90"/>
      <c r="DD60" s="90"/>
      <c r="DE60" s="90"/>
      <c r="DF60" s="90"/>
      <c r="DG60" s="90"/>
      <c r="DH60" s="90"/>
      <c r="DI60" s="90"/>
      <c r="DJ60" s="90"/>
      <c r="DK60" s="90"/>
      <c r="DL60" s="90"/>
      <c r="DM60" s="90"/>
      <c r="DN60" s="90"/>
      <c r="DO60" s="90"/>
      <c r="DP60" s="90"/>
      <c r="DQ60" s="90"/>
      <c r="DR60" s="90"/>
      <c r="DS60" s="90"/>
      <c r="DT60" s="90"/>
      <c r="DU60" s="90"/>
      <c r="DV60" s="90"/>
      <c r="DW60" s="90"/>
      <c r="DX60" s="90"/>
      <c r="DY60" s="90"/>
      <c r="DZ60" s="90"/>
      <c r="EA60" s="90"/>
      <c r="EB60" s="90"/>
      <c r="EC60" s="90"/>
      <c r="ED60" s="90"/>
      <c r="EE60" s="90"/>
      <c r="EF60" s="90"/>
      <c r="EG60" s="90"/>
      <c r="EH60" s="90"/>
      <c r="EI60" s="90"/>
      <c r="EJ60" s="90"/>
      <c r="EK60" s="90"/>
      <c r="EL60" s="90"/>
      <c r="EM60" s="90"/>
      <c r="EN60" s="90"/>
      <c r="EO60" s="90"/>
      <c r="EP60" s="90"/>
      <c r="EQ60" s="90"/>
      <c r="ER60" s="90"/>
      <c r="ES60" s="90"/>
      <c r="ET60" s="90"/>
      <c r="EU60" s="90"/>
      <c r="EV60" s="90"/>
      <c r="EW60" s="90"/>
      <c r="EX60" s="90"/>
      <c r="EY60" s="90"/>
      <c r="EZ60" s="90"/>
      <c r="FA60" s="90"/>
      <c r="FB60" s="90"/>
      <c r="FC60" s="90"/>
      <c r="FD60" s="90"/>
      <c r="FE60" s="90"/>
      <c r="FF60" s="90"/>
      <c r="FG60" s="90"/>
      <c r="FH60" s="90"/>
      <c r="FI60" s="90"/>
      <c r="FJ60" s="90"/>
      <c r="FK60" s="90"/>
      <c r="FL60" s="90"/>
      <c r="FM60" s="90"/>
      <c r="FN60" s="90"/>
      <c r="FO60" s="90"/>
      <c r="FP60" s="90"/>
      <c r="FQ60" s="90"/>
      <c r="FR60" s="90"/>
      <c r="FS60" s="90"/>
      <c r="FT60" s="90"/>
      <c r="FU60" s="90"/>
      <c r="FV60" s="90"/>
      <c r="FW60" s="90"/>
      <c r="FX60" s="90"/>
      <c r="FY60" s="90"/>
      <c r="FZ60" s="90"/>
      <c r="GA60" s="90"/>
      <c r="GB60" s="90"/>
      <c r="GC60" s="90"/>
      <c r="GD60" s="90"/>
      <c r="GE60" s="90"/>
      <c r="GF60" s="90"/>
      <c r="GG60" s="90"/>
      <c r="GH60" s="90"/>
      <c r="GI60" s="90"/>
      <c r="GJ60" s="90"/>
      <c r="GK60" s="90"/>
      <c r="GL60" s="90"/>
      <c r="GM60" s="90"/>
      <c r="GN60" s="90"/>
      <c r="GO60" s="90"/>
      <c r="GP60" s="90"/>
      <c r="GQ60" s="90"/>
      <c r="GR60" s="90"/>
      <c r="GS60" s="90"/>
      <c r="GT60" s="90"/>
      <c r="GU60" s="90"/>
      <c r="GV60" s="90"/>
      <c r="GW60" s="90"/>
      <c r="GX60" s="90"/>
      <c r="GY60" s="90"/>
      <c r="GZ60" s="90"/>
      <c r="HA60" s="90"/>
      <c r="HB60" s="90"/>
      <c r="HC60" s="90"/>
      <c r="HD60" s="90"/>
      <c r="HE60" s="90"/>
      <c r="HF60" s="90"/>
      <c r="HG60" s="90"/>
      <c r="HH60" s="90"/>
      <c r="HI60" s="90"/>
      <c r="HJ60" s="90"/>
      <c r="HK60" s="90"/>
      <c r="HL60" s="90"/>
      <c r="HM60" s="90"/>
      <c r="HN60" s="90"/>
      <c r="HO60" s="90"/>
      <c r="HP60" s="90"/>
      <c r="HQ60" s="90"/>
      <c r="HR60" s="90"/>
      <c r="HS60" s="90"/>
      <c r="HT60" s="90"/>
      <c r="HU60" s="90"/>
      <c r="HV60" s="90"/>
      <c r="HW60" s="90"/>
      <c r="HX60" s="90"/>
      <c r="HY60" s="90"/>
      <c r="HZ60" s="90"/>
      <c r="IA60" s="90"/>
      <c r="IB60" s="90"/>
      <c r="IC60" s="90"/>
      <c r="ID60" s="90"/>
      <c r="IE60" s="90"/>
      <c r="IF60" s="90"/>
      <c r="IG60" s="90"/>
      <c r="IH60" s="90"/>
      <c r="II60" s="90"/>
      <c r="IJ60" s="90"/>
      <c r="IK60" s="90"/>
      <c r="IL60" s="90"/>
      <c r="IM60" s="90"/>
      <c r="IN60" s="90"/>
      <c r="IO60" s="90"/>
      <c r="IP60" s="90"/>
      <c r="IQ60" s="90"/>
      <c r="IR60" s="90"/>
      <c r="IS60" s="90"/>
      <c r="IT60" s="90"/>
      <c r="IU60" s="90"/>
      <c r="IV60" s="90"/>
    </row>
    <row r="61" spans="1:256" s="14" customFormat="1" x14ac:dyDescent="0.25">
      <c r="A61" s="44"/>
      <c r="B61" s="44"/>
      <c r="C61" s="67"/>
      <c r="D61" s="121"/>
      <c r="E61" s="44"/>
      <c r="F61" s="22"/>
      <c r="G61" s="151"/>
      <c r="H61" s="22"/>
      <c r="I61" s="149"/>
      <c r="J61" s="22"/>
      <c r="K61" s="151"/>
      <c r="L61" s="22"/>
      <c r="M61" s="147"/>
      <c r="N61" s="152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0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90"/>
      <c r="CO61" s="90"/>
      <c r="CP61" s="90"/>
      <c r="CQ61" s="90"/>
      <c r="CR61" s="90"/>
      <c r="CS61" s="90"/>
      <c r="CT61" s="90"/>
      <c r="CU61" s="90"/>
      <c r="CV61" s="90"/>
      <c r="CW61" s="90"/>
      <c r="CX61" s="90"/>
      <c r="CY61" s="90"/>
      <c r="CZ61" s="90"/>
      <c r="DA61" s="90"/>
      <c r="DB61" s="90"/>
      <c r="DC61" s="90"/>
      <c r="DD61" s="90"/>
      <c r="DE61" s="90"/>
      <c r="DF61" s="90"/>
      <c r="DG61" s="90"/>
      <c r="DH61" s="90"/>
      <c r="DI61" s="90"/>
      <c r="DJ61" s="90"/>
      <c r="DK61" s="90"/>
      <c r="DL61" s="90"/>
      <c r="DM61" s="90"/>
      <c r="DN61" s="90"/>
      <c r="DO61" s="90"/>
      <c r="DP61" s="90"/>
      <c r="DQ61" s="90"/>
      <c r="DR61" s="90"/>
      <c r="DS61" s="90"/>
      <c r="DT61" s="90"/>
      <c r="DU61" s="90"/>
      <c r="DV61" s="90"/>
      <c r="DW61" s="90"/>
      <c r="DX61" s="90"/>
      <c r="DY61" s="90"/>
      <c r="DZ61" s="90"/>
      <c r="EA61" s="90"/>
      <c r="EB61" s="90"/>
      <c r="EC61" s="90"/>
      <c r="ED61" s="90"/>
      <c r="EE61" s="90"/>
      <c r="EF61" s="90"/>
      <c r="EG61" s="90"/>
      <c r="EH61" s="90"/>
      <c r="EI61" s="90"/>
      <c r="EJ61" s="90"/>
      <c r="EK61" s="90"/>
      <c r="EL61" s="90"/>
      <c r="EM61" s="90"/>
      <c r="EN61" s="90"/>
      <c r="EO61" s="90"/>
      <c r="EP61" s="90"/>
      <c r="EQ61" s="90"/>
      <c r="ER61" s="90"/>
      <c r="ES61" s="90"/>
      <c r="ET61" s="90"/>
      <c r="EU61" s="90"/>
      <c r="EV61" s="90"/>
      <c r="EW61" s="90"/>
      <c r="EX61" s="90"/>
      <c r="EY61" s="90"/>
      <c r="EZ61" s="90"/>
      <c r="FA61" s="90"/>
      <c r="FB61" s="90"/>
      <c r="FC61" s="90"/>
      <c r="FD61" s="90"/>
      <c r="FE61" s="90"/>
      <c r="FF61" s="90"/>
      <c r="FG61" s="90"/>
      <c r="FH61" s="90"/>
      <c r="FI61" s="90"/>
      <c r="FJ61" s="90"/>
      <c r="FK61" s="90"/>
      <c r="FL61" s="90"/>
      <c r="FM61" s="90"/>
      <c r="FN61" s="90"/>
      <c r="FO61" s="90"/>
      <c r="FP61" s="90"/>
      <c r="FQ61" s="90"/>
      <c r="FR61" s="90"/>
      <c r="FS61" s="90"/>
      <c r="FT61" s="90"/>
      <c r="FU61" s="90"/>
      <c r="FV61" s="90"/>
      <c r="FW61" s="90"/>
      <c r="FX61" s="90"/>
      <c r="FY61" s="90"/>
      <c r="FZ61" s="90"/>
      <c r="GA61" s="90"/>
      <c r="GB61" s="90"/>
      <c r="GC61" s="90"/>
      <c r="GD61" s="90"/>
      <c r="GE61" s="90"/>
      <c r="GF61" s="90"/>
      <c r="GG61" s="90"/>
      <c r="GH61" s="90"/>
      <c r="GI61" s="90"/>
      <c r="GJ61" s="90"/>
      <c r="GK61" s="90"/>
      <c r="GL61" s="90"/>
      <c r="GM61" s="90"/>
      <c r="GN61" s="90"/>
      <c r="GO61" s="90"/>
      <c r="GP61" s="90"/>
      <c r="GQ61" s="90"/>
      <c r="GR61" s="90"/>
      <c r="GS61" s="90"/>
      <c r="GT61" s="90"/>
      <c r="GU61" s="90"/>
      <c r="GV61" s="90"/>
      <c r="GW61" s="90"/>
      <c r="GX61" s="90"/>
      <c r="GY61" s="90"/>
      <c r="GZ61" s="90"/>
      <c r="HA61" s="90"/>
      <c r="HB61" s="90"/>
      <c r="HC61" s="90"/>
      <c r="HD61" s="90"/>
      <c r="HE61" s="90"/>
      <c r="HF61" s="90"/>
      <c r="HG61" s="90"/>
      <c r="HH61" s="90"/>
      <c r="HI61" s="90"/>
      <c r="HJ61" s="90"/>
      <c r="HK61" s="90"/>
      <c r="HL61" s="90"/>
      <c r="HM61" s="90"/>
      <c r="HN61" s="90"/>
      <c r="HO61" s="90"/>
      <c r="HP61" s="90"/>
      <c r="HQ61" s="90"/>
      <c r="HR61" s="90"/>
      <c r="HS61" s="90"/>
      <c r="HT61" s="90"/>
      <c r="HU61" s="90"/>
      <c r="HV61" s="90"/>
      <c r="HW61" s="90"/>
      <c r="HX61" s="90"/>
      <c r="HY61" s="90"/>
      <c r="HZ61" s="90"/>
      <c r="IA61" s="90"/>
      <c r="IB61" s="90"/>
      <c r="IC61" s="90"/>
      <c r="ID61" s="90"/>
      <c r="IE61" s="90"/>
      <c r="IF61" s="90"/>
      <c r="IG61" s="90"/>
      <c r="IH61" s="90"/>
      <c r="II61" s="90"/>
      <c r="IJ61" s="90"/>
      <c r="IK61" s="90"/>
      <c r="IL61" s="90"/>
      <c r="IM61" s="90"/>
      <c r="IN61" s="90"/>
      <c r="IO61" s="90"/>
      <c r="IP61" s="90"/>
      <c r="IQ61" s="90"/>
      <c r="IR61" s="90"/>
      <c r="IS61" s="90"/>
      <c r="IT61" s="90"/>
      <c r="IU61" s="90"/>
      <c r="IV61" s="90"/>
    </row>
    <row r="62" spans="1:256" s="14" customFormat="1" x14ac:dyDescent="0.25">
      <c r="A62" s="44" t="s">
        <v>41</v>
      </c>
      <c r="B62" s="44" t="s">
        <v>72</v>
      </c>
      <c r="C62" s="67"/>
      <c r="D62" s="120">
        <v>41820</v>
      </c>
      <c r="E62" s="44"/>
      <c r="F62" s="22">
        <v>104055.1</v>
      </c>
      <c r="G62" s="77">
        <v>100</v>
      </c>
      <c r="H62" s="22">
        <v>104055.1</v>
      </c>
      <c r="I62" s="149" t="s">
        <v>73</v>
      </c>
      <c r="J62" s="22">
        <v>104139.65</v>
      </c>
      <c r="K62" s="77">
        <v>100</v>
      </c>
      <c r="L62" s="22">
        <v>104139.65</v>
      </c>
      <c r="M62" s="147"/>
      <c r="N62" s="152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90"/>
      <c r="DC62" s="90"/>
      <c r="DD62" s="90"/>
      <c r="DE62" s="90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90"/>
      <c r="DQ62" s="90"/>
      <c r="DR62" s="90"/>
      <c r="DS62" s="90"/>
      <c r="DT62" s="90"/>
      <c r="DU62" s="90"/>
      <c r="DV62" s="90"/>
      <c r="DW62" s="90"/>
      <c r="DX62" s="90"/>
      <c r="DY62" s="90"/>
      <c r="DZ62" s="90"/>
      <c r="EA62" s="90"/>
      <c r="EB62" s="90"/>
      <c r="EC62" s="90"/>
      <c r="ED62" s="90"/>
      <c r="EE62" s="90"/>
      <c r="EF62" s="90"/>
      <c r="EG62" s="90"/>
      <c r="EH62" s="90"/>
      <c r="EI62" s="90"/>
      <c r="EJ62" s="90"/>
      <c r="EK62" s="90"/>
      <c r="EL62" s="90"/>
      <c r="EM62" s="90"/>
      <c r="EN62" s="90"/>
      <c r="EO62" s="90"/>
      <c r="EP62" s="90"/>
      <c r="EQ62" s="90"/>
      <c r="ER62" s="90"/>
      <c r="ES62" s="90"/>
      <c r="ET62" s="90"/>
      <c r="EU62" s="90"/>
      <c r="EV62" s="90"/>
      <c r="EW62" s="90"/>
      <c r="EX62" s="90"/>
      <c r="EY62" s="90"/>
      <c r="EZ62" s="90"/>
      <c r="FA62" s="90"/>
      <c r="FB62" s="90"/>
      <c r="FC62" s="90"/>
      <c r="FD62" s="90"/>
      <c r="FE62" s="90"/>
      <c r="FF62" s="90"/>
      <c r="FG62" s="90"/>
      <c r="FH62" s="90"/>
      <c r="FI62" s="90"/>
      <c r="FJ62" s="90"/>
      <c r="FK62" s="90"/>
      <c r="FL62" s="90"/>
      <c r="FM62" s="90"/>
      <c r="FN62" s="90"/>
      <c r="FO62" s="90"/>
      <c r="FP62" s="90"/>
      <c r="FQ62" s="90"/>
      <c r="FR62" s="90"/>
      <c r="FS62" s="90"/>
      <c r="FT62" s="90"/>
      <c r="FU62" s="90"/>
      <c r="FV62" s="90"/>
      <c r="FW62" s="90"/>
      <c r="FX62" s="90"/>
      <c r="FY62" s="90"/>
      <c r="FZ62" s="90"/>
      <c r="GA62" s="90"/>
      <c r="GB62" s="90"/>
      <c r="GC62" s="90"/>
      <c r="GD62" s="90"/>
      <c r="GE62" s="90"/>
      <c r="GF62" s="90"/>
      <c r="GG62" s="90"/>
      <c r="GH62" s="90"/>
      <c r="GI62" s="90"/>
      <c r="GJ62" s="90"/>
      <c r="GK62" s="90"/>
      <c r="GL62" s="90"/>
      <c r="GM62" s="90"/>
      <c r="GN62" s="90"/>
      <c r="GO62" s="90"/>
      <c r="GP62" s="90"/>
      <c r="GQ62" s="90"/>
      <c r="GR62" s="90"/>
      <c r="GS62" s="90"/>
      <c r="GT62" s="90"/>
      <c r="GU62" s="90"/>
      <c r="GV62" s="90"/>
      <c r="GW62" s="90"/>
      <c r="GX62" s="90"/>
      <c r="GY62" s="90"/>
      <c r="GZ62" s="90"/>
      <c r="HA62" s="90"/>
      <c r="HB62" s="90"/>
      <c r="HC62" s="90"/>
      <c r="HD62" s="90"/>
      <c r="HE62" s="90"/>
      <c r="HF62" s="90"/>
      <c r="HG62" s="90"/>
      <c r="HH62" s="90"/>
      <c r="HI62" s="90"/>
      <c r="HJ62" s="90"/>
      <c r="HK62" s="90"/>
      <c r="HL62" s="90"/>
      <c r="HM62" s="90"/>
      <c r="HN62" s="90"/>
      <c r="HO62" s="90"/>
      <c r="HP62" s="90"/>
      <c r="HQ62" s="90"/>
      <c r="HR62" s="90"/>
      <c r="HS62" s="90"/>
      <c r="HT62" s="90"/>
      <c r="HU62" s="90"/>
      <c r="HV62" s="90"/>
      <c r="HW62" s="90"/>
      <c r="HX62" s="90"/>
      <c r="HY62" s="90"/>
      <c r="HZ62" s="90"/>
      <c r="IA62" s="90"/>
      <c r="IB62" s="90"/>
      <c r="IC62" s="90"/>
      <c r="ID62" s="90"/>
      <c r="IE62" s="90"/>
      <c r="IF62" s="90"/>
      <c r="IG62" s="90"/>
      <c r="IH62" s="90"/>
      <c r="II62" s="90"/>
      <c r="IJ62" s="90"/>
      <c r="IK62" s="90"/>
      <c r="IL62" s="90"/>
      <c r="IM62" s="90"/>
      <c r="IN62" s="90"/>
      <c r="IO62" s="90"/>
      <c r="IP62" s="90"/>
      <c r="IQ62" s="90"/>
      <c r="IR62" s="90"/>
      <c r="IS62" s="90"/>
      <c r="IT62" s="90"/>
      <c r="IU62" s="90"/>
      <c r="IV62" s="90"/>
    </row>
    <row r="63" spans="1:256" s="14" customFormat="1" x14ac:dyDescent="0.25">
      <c r="A63" s="44"/>
      <c r="B63" s="44" t="s">
        <v>108</v>
      </c>
      <c r="C63" s="67"/>
      <c r="D63" s="120">
        <v>41820</v>
      </c>
      <c r="E63" s="44"/>
      <c r="F63" s="22">
        <v>300000</v>
      </c>
      <c r="G63" s="77">
        <v>100</v>
      </c>
      <c r="H63" s="22">
        <v>300000</v>
      </c>
      <c r="I63" s="149"/>
      <c r="J63" s="22">
        <v>300000</v>
      </c>
      <c r="K63" s="77">
        <v>100</v>
      </c>
      <c r="L63" s="22">
        <v>300000</v>
      </c>
      <c r="M63" s="147"/>
      <c r="N63" s="152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90"/>
      <c r="CO63" s="90"/>
      <c r="CP63" s="90"/>
      <c r="CQ63" s="90"/>
      <c r="CR63" s="90"/>
      <c r="CS63" s="90"/>
      <c r="CT63" s="90"/>
      <c r="CU63" s="90"/>
      <c r="CV63" s="90"/>
      <c r="CW63" s="90"/>
      <c r="CX63" s="90"/>
      <c r="CY63" s="90"/>
      <c r="CZ63" s="90"/>
      <c r="DA63" s="90"/>
      <c r="DB63" s="90"/>
      <c r="DC63" s="90"/>
      <c r="DD63" s="90"/>
      <c r="DE63" s="90"/>
      <c r="DF63" s="90"/>
      <c r="DG63" s="90"/>
      <c r="DH63" s="90"/>
      <c r="DI63" s="90"/>
      <c r="DJ63" s="90"/>
      <c r="DK63" s="90"/>
      <c r="DL63" s="90"/>
      <c r="DM63" s="90"/>
      <c r="DN63" s="90"/>
      <c r="DO63" s="90"/>
      <c r="DP63" s="90"/>
      <c r="DQ63" s="90"/>
      <c r="DR63" s="90"/>
      <c r="DS63" s="90"/>
      <c r="DT63" s="90"/>
      <c r="DU63" s="90"/>
      <c r="DV63" s="90"/>
      <c r="DW63" s="90"/>
      <c r="DX63" s="90"/>
      <c r="DY63" s="90"/>
      <c r="DZ63" s="90"/>
      <c r="EA63" s="90"/>
      <c r="EB63" s="90"/>
      <c r="EC63" s="90"/>
      <c r="ED63" s="90"/>
      <c r="EE63" s="90"/>
      <c r="EF63" s="90"/>
      <c r="EG63" s="90"/>
      <c r="EH63" s="90"/>
      <c r="EI63" s="90"/>
      <c r="EJ63" s="90"/>
      <c r="EK63" s="90"/>
      <c r="EL63" s="90"/>
      <c r="EM63" s="90"/>
      <c r="EN63" s="90"/>
      <c r="EO63" s="90"/>
      <c r="EP63" s="90"/>
      <c r="EQ63" s="90"/>
      <c r="ER63" s="90"/>
      <c r="ES63" s="90"/>
      <c r="ET63" s="90"/>
      <c r="EU63" s="90"/>
      <c r="EV63" s="90"/>
      <c r="EW63" s="90"/>
      <c r="EX63" s="90"/>
      <c r="EY63" s="90"/>
      <c r="EZ63" s="90"/>
      <c r="FA63" s="90"/>
      <c r="FB63" s="90"/>
      <c r="FC63" s="90"/>
      <c r="FD63" s="90"/>
      <c r="FE63" s="90"/>
      <c r="FF63" s="90"/>
      <c r="FG63" s="90"/>
      <c r="FH63" s="90"/>
      <c r="FI63" s="90"/>
      <c r="FJ63" s="90"/>
      <c r="FK63" s="90"/>
      <c r="FL63" s="90"/>
      <c r="FM63" s="90"/>
      <c r="FN63" s="90"/>
      <c r="FO63" s="90"/>
      <c r="FP63" s="90"/>
      <c r="FQ63" s="90"/>
      <c r="FR63" s="90"/>
      <c r="FS63" s="90"/>
      <c r="FT63" s="90"/>
      <c r="FU63" s="90"/>
      <c r="FV63" s="90"/>
      <c r="FW63" s="90"/>
      <c r="FX63" s="90"/>
      <c r="FY63" s="90"/>
      <c r="FZ63" s="90"/>
      <c r="GA63" s="90"/>
      <c r="GB63" s="90"/>
      <c r="GC63" s="90"/>
      <c r="GD63" s="90"/>
      <c r="GE63" s="90"/>
      <c r="GF63" s="90"/>
      <c r="GG63" s="90"/>
      <c r="GH63" s="90"/>
      <c r="GI63" s="90"/>
      <c r="GJ63" s="90"/>
      <c r="GK63" s="90"/>
      <c r="GL63" s="90"/>
      <c r="GM63" s="90"/>
      <c r="GN63" s="90"/>
      <c r="GO63" s="90"/>
      <c r="GP63" s="90"/>
      <c r="GQ63" s="90"/>
      <c r="GR63" s="90"/>
      <c r="GS63" s="90"/>
      <c r="GT63" s="90"/>
      <c r="GU63" s="90"/>
      <c r="GV63" s="90"/>
      <c r="GW63" s="90"/>
      <c r="GX63" s="90"/>
      <c r="GY63" s="90"/>
      <c r="GZ63" s="90"/>
      <c r="HA63" s="90"/>
      <c r="HB63" s="90"/>
      <c r="HC63" s="90"/>
      <c r="HD63" s="90"/>
      <c r="HE63" s="90"/>
      <c r="HF63" s="90"/>
      <c r="HG63" s="90"/>
      <c r="HH63" s="90"/>
      <c r="HI63" s="90"/>
      <c r="HJ63" s="90"/>
      <c r="HK63" s="90"/>
      <c r="HL63" s="90"/>
      <c r="HM63" s="90"/>
      <c r="HN63" s="90"/>
      <c r="HO63" s="90"/>
      <c r="HP63" s="90"/>
      <c r="HQ63" s="90"/>
      <c r="HR63" s="90"/>
      <c r="HS63" s="90"/>
      <c r="HT63" s="90"/>
      <c r="HU63" s="90"/>
      <c r="HV63" s="90"/>
      <c r="HW63" s="90"/>
      <c r="HX63" s="90"/>
      <c r="HY63" s="90"/>
      <c r="HZ63" s="90"/>
      <c r="IA63" s="90"/>
      <c r="IB63" s="90"/>
      <c r="IC63" s="90"/>
      <c r="ID63" s="90"/>
      <c r="IE63" s="90"/>
      <c r="IF63" s="90"/>
      <c r="IG63" s="90"/>
      <c r="IH63" s="90"/>
      <c r="II63" s="90"/>
      <c r="IJ63" s="90"/>
      <c r="IK63" s="90"/>
      <c r="IL63" s="90"/>
      <c r="IM63" s="90"/>
      <c r="IN63" s="90"/>
      <c r="IO63" s="90"/>
      <c r="IP63" s="90"/>
      <c r="IQ63" s="90"/>
      <c r="IR63" s="90"/>
      <c r="IS63" s="90"/>
      <c r="IT63" s="90"/>
      <c r="IU63" s="90"/>
      <c r="IV63" s="90"/>
    </row>
    <row r="64" spans="1:256" s="14" customFormat="1" x14ac:dyDescent="0.25">
      <c r="A64" s="44"/>
      <c r="B64" s="44"/>
      <c r="C64" s="67"/>
      <c r="D64" s="121"/>
      <c r="E64" s="44"/>
      <c r="F64" s="72">
        <f>SUM(F62:F63)</f>
        <v>404055.1</v>
      </c>
      <c r="G64" s="151"/>
      <c r="H64" s="72">
        <f>SUM(H62:H63)</f>
        <v>404055.1</v>
      </c>
      <c r="I64" s="142"/>
      <c r="J64" s="72">
        <f>SUM(J62:J63)</f>
        <v>404139.65</v>
      </c>
      <c r="K64" s="151"/>
      <c r="L64" s="72">
        <f>SUM(L62:L63)</f>
        <v>404139.65</v>
      </c>
      <c r="M64" s="144"/>
      <c r="N64" s="152">
        <f>SUM(L64-H64)</f>
        <v>84.550000000046566</v>
      </c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90"/>
      <c r="DC64" s="90"/>
      <c r="DD64" s="90"/>
      <c r="DE64" s="90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90"/>
      <c r="DQ64" s="90"/>
      <c r="DR64" s="90"/>
      <c r="DS64" s="90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90"/>
      <c r="EE64" s="90"/>
      <c r="EF64" s="90"/>
      <c r="EG64" s="90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90"/>
      <c r="ES64" s="90"/>
      <c r="ET64" s="90"/>
      <c r="EU64" s="90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90"/>
      <c r="FG64" s="90"/>
      <c r="FH64" s="90"/>
      <c r="FI64" s="90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90"/>
      <c r="FU64" s="90"/>
      <c r="FV64" s="90"/>
      <c r="FW64" s="90"/>
      <c r="FX64" s="90"/>
      <c r="FY64" s="90"/>
      <c r="FZ64" s="90"/>
      <c r="GA64" s="90"/>
      <c r="GB64" s="90"/>
      <c r="GC64" s="90"/>
      <c r="GD64" s="90"/>
      <c r="GE64" s="90"/>
      <c r="GF64" s="90"/>
      <c r="GG64" s="90"/>
      <c r="GH64" s="90"/>
      <c r="GI64" s="90"/>
      <c r="GJ64" s="90"/>
      <c r="GK64" s="90"/>
      <c r="GL64" s="90"/>
      <c r="GM64" s="90"/>
      <c r="GN64" s="90"/>
      <c r="GO64" s="90"/>
      <c r="GP64" s="90"/>
      <c r="GQ64" s="90"/>
      <c r="GR64" s="90"/>
      <c r="GS64" s="90"/>
      <c r="GT64" s="90"/>
      <c r="GU64" s="90"/>
      <c r="GV64" s="90"/>
      <c r="GW64" s="90"/>
      <c r="GX64" s="90"/>
      <c r="GY64" s="90"/>
      <c r="GZ64" s="90"/>
      <c r="HA64" s="90"/>
      <c r="HB64" s="90"/>
      <c r="HC64" s="90"/>
      <c r="HD64" s="90"/>
      <c r="HE64" s="90"/>
      <c r="HF64" s="90"/>
      <c r="HG64" s="90"/>
      <c r="HH64" s="90"/>
      <c r="HI64" s="90"/>
      <c r="HJ64" s="90"/>
      <c r="HK64" s="90"/>
      <c r="HL64" s="90"/>
      <c r="HM64" s="90"/>
      <c r="HN64" s="90"/>
      <c r="HO64" s="90"/>
      <c r="HP64" s="90"/>
      <c r="HQ64" s="90"/>
      <c r="HR64" s="90"/>
      <c r="HS64" s="90"/>
      <c r="HT64" s="90"/>
      <c r="HU64" s="90"/>
      <c r="HV64" s="90"/>
      <c r="HW64" s="90"/>
      <c r="HX64" s="90"/>
      <c r="HY64" s="90"/>
      <c r="HZ64" s="90"/>
      <c r="IA64" s="90"/>
      <c r="IB64" s="90"/>
      <c r="IC64" s="90"/>
      <c r="ID64" s="90"/>
      <c r="IE64" s="90"/>
      <c r="IF64" s="90"/>
      <c r="IG64" s="90"/>
      <c r="IH64" s="90"/>
      <c r="II64" s="90"/>
      <c r="IJ64" s="90"/>
      <c r="IK64" s="90"/>
      <c r="IL64" s="90"/>
      <c r="IM64" s="90"/>
      <c r="IN64" s="90"/>
      <c r="IO64" s="90"/>
      <c r="IP64" s="90"/>
      <c r="IQ64" s="90"/>
      <c r="IR64" s="90"/>
      <c r="IS64" s="90"/>
      <c r="IT64" s="90"/>
      <c r="IU64" s="90"/>
      <c r="IV64" s="90"/>
    </row>
    <row r="65" spans="1:256" s="14" customFormat="1" x14ac:dyDescent="0.25">
      <c r="A65" s="44"/>
      <c r="B65" s="44"/>
      <c r="C65" s="67"/>
      <c r="D65" s="121"/>
      <c r="E65" s="44"/>
      <c r="F65" s="72"/>
      <c r="G65" s="151"/>
      <c r="H65" s="72"/>
      <c r="I65" s="142"/>
      <c r="J65" s="72"/>
      <c r="K65" s="151"/>
      <c r="L65" s="72"/>
      <c r="M65" s="144"/>
      <c r="N65" s="152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90"/>
      <c r="DQ65" s="90"/>
      <c r="DR65" s="90"/>
      <c r="DS65" s="90"/>
      <c r="DT65" s="90"/>
      <c r="DU65" s="90"/>
      <c r="DV65" s="90"/>
      <c r="DW65" s="90"/>
      <c r="DX65" s="90"/>
      <c r="DY65" s="90"/>
      <c r="DZ65" s="90"/>
      <c r="EA65" s="90"/>
      <c r="EB65" s="90"/>
      <c r="EC65" s="90"/>
      <c r="ED65" s="90"/>
      <c r="EE65" s="90"/>
      <c r="EF65" s="90"/>
      <c r="EG65" s="90"/>
      <c r="EH65" s="90"/>
      <c r="EI65" s="90"/>
      <c r="EJ65" s="90"/>
      <c r="EK65" s="90"/>
      <c r="EL65" s="90"/>
      <c r="EM65" s="90"/>
      <c r="EN65" s="90"/>
      <c r="EO65" s="90"/>
      <c r="EP65" s="90"/>
      <c r="EQ65" s="90"/>
      <c r="ER65" s="90"/>
      <c r="ES65" s="90"/>
      <c r="ET65" s="90"/>
      <c r="EU65" s="90"/>
      <c r="EV65" s="90"/>
      <c r="EW65" s="90"/>
      <c r="EX65" s="90"/>
      <c r="EY65" s="90"/>
      <c r="EZ65" s="90"/>
      <c r="FA65" s="90"/>
      <c r="FB65" s="90"/>
      <c r="FC65" s="90"/>
      <c r="FD65" s="90"/>
      <c r="FE65" s="90"/>
      <c r="FF65" s="90"/>
      <c r="FG65" s="90"/>
      <c r="FH65" s="90"/>
      <c r="FI65" s="90"/>
      <c r="FJ65" s="90"/>
      <c r="FK65" s="90"/>
      <c r="FL65" s="90"/>
      <c r="FM65" s="90"/>
      <c r="FN65" s="90"/>
      <c r="FO65" s="90"/>
      <c r="FP65" s="90"/>
      <c r="FQ65" s="90"/>
      <c r="FR65" s="90"/>
      <c r="FS65" s="90"/>
      <c r="FT65" s="90"/>
      <c r="FU65" s="90"/>
      <c r="FV65" s="90"/>
      <c r="FW65" s="90"/>
      <c r="FX65" s="90"/>
      <c r="FY65" s="90"/>
      <c r="FZ65" s="90"/>
      <c r="GA65" s="90"/>
      <c r="GB65" s="90"/>
      <c r="GC65" s="90"/>
      <c r="GD65" s="90"/>
      <c r="GE65" s="90"/>
      <c r="GF65" s="90"/>
      <c r="GG65" s="90"/>
      <c r="GH65" s="90"/>
      <c r="GI65" s="90"/>
      <c r="GJ65" s="90"/>
      <c r="GK65" s="90"/>
      <c r="GL65" s="90"/>
      <c r="GM65" s="90"/>
      <c r="GN65" s="90"/>
      <c r="GO65" s="90"/>
      <c r="GP65" s="90"/>
      <c r="GQ65" s="90"/>
      <c r="GR65" s="90"/>
      <c r="GS65" s="90"/>
      <c r="GT65" s="90"/>
      <c r="GU65" s="90"/>
      <c r="GV65" s="90"/>
      <c r="GW65" s="90"/>
      <c r="GX65" s="90"/>
      <c r="GY65" s="90"/>
      <c r="GZ65" s="90"/>
      <c r="HA65" s="90"/>
      <c r="HB65" s="90"/>
      <c r="HC65" s="90"/>
      <c r="HD65" s="90"/>
      <c r="HE65" s="90"/>
      <c r="HF65" s="90"/>
      <c r="HG65" s="90"/>
      <c r="HH65" s="90"/>
      <c r="HI65" s="90"/>
      <c r="HJ65" s="90"/>
      <c r="HK65" s="90"/>
      <c r="HL65" s="90"/>
      <c r="HM65" s="90"/>
      <c r="HN65" s="90"/>
      <c r="HO65" s="90"/>
      <c r="HP65" s="90"/>
      <c r="HQ65" s="90"/>
      <c r="HR65" s="90"/>
      <c r="HS65" s="90"/>
      <c r="HT65" s="90"/>
      <c r="HU65" s="90"/>
      <c r="HV65" s="90"/>
      <c r="HW65" s="90"/>
      <c r="HX65" s="90"/>
      <c r="HY65" s="90"/>
      <c r="HZ65" s="90"/>
      <c r="IA65" s="90"/>
      <c r="IB65" s="90"/>
      <c r="IC65" s="90"/>
      <c r="ID65" s="90"/>
      <c r="IE65" s="90"/>
      <c r="IF65" s="90"/>
      <c r="IG65" s="90"/>
      <c r="IH65" s="90"/>
      <c r="II65" s="90"/>
      <c r="IJ65" s="90"/>
      <c r="IK65" s="90"/>
      <c r="IL65" s="90"/>
      <c r="IM65" s="90"/>
      <c r="IN65" s="90"/>
      <c r="IO65" s="90"/>
      <c r="IP65" s="90"/>
      <c r="IQ65" s="90"/>
      <c r="IR65" s="90"/>
      <c r="IS65" s="90"/>
      <c r="IT65" s="90"/>
      <c r="IU65" s="90"/>
      <c r="IV65" s="90"/>
    </row>
    <row r="66" spans="1:256" s="14" customFormat="1" x14ac:dyDescent="0.25">
      <c r="A66" s="44"/>
      <c r="B66" s="44"/>
      <c r="C66" s="67"/>
      <c r="D66" s="121"/>
      <c r="E66" s="44"/>
      <c r="F66" s="72"/>
      <c r="G66" s="151"/>
      <c r="H66" s="72"/>
      <c r="I66" s="142"/>
      <c r="J66" s="72"/>
      <c r="K66" s="151"/>
      <c r="L66" s="72"/>
      <c r="M66" s="144"/>
      <c r="N66" s="152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90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90"/>
      <c r="CO66" s="90"/>
      <c r="CP66" s="90"/>
      <c r="CQ66" s="90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90"/>
      <c r="DC66" s="90"/>
      <c r="DD66" s="90"/>
      <c r="DE66" s="90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90"/>
      <c r="DQ66" s="90"/>
      <c r="DR66" s="90"/>
      <c r="DS66" s="90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90"/>
      <c r="EE66" s="90"/>
      <c r="EF66" s="90"/>
      <c r="EG66" s="90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90"/>
      <c r="ES66" s="90"/>
      <c r="ET66" s="90"/>
      <c r="EU66" s="90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90"/>
      <c r="FG66" s="90"/>
      <c r="FH66" s="90"/>
      <c r="FI66" s="90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90"/>
      <c r="FU66" s="90"/>
      <c r="FV66" s="90"/>
      <c r="FW66" s="90"/>
      <c r="FX66" s="90"/>
      <c r="FY66" s="90"/>
      <c r="FZ66" s="90"/>
      <c r="GA66" s="90"/>
      <c r="GB66" s="90"/>
      <c r="GC66" s="90"/>
      <c r="GD66" s="90"/>
      <c r="GE66" s="90"/>
      <c r="GF66" s="90"/>
      <c r="GG66" s="90"/>
      <c r="GH66" s="90"/>
      <c r="GI66" s="90"/>
      <c r="GJ66" s="90"/>
      <c r="GK66" s="90"/>
      <c r="GL66" s="90"/>
      <c r="GM66" s="90"/>
      <c r="GN66" s="90"/>
      <c r="GO66" s="90"/>
      <c r="GP66" s="90"/>
      <c r="GQ66" s="90"/>
      <c r="GR66" s="90"/>
      <c r="GS66" s="90"/>
      <c r="GT66" s="90"/>
      <c r="GU66" s="90"/>
      <c r="GV66" s="90"/>
      <c r="GW66" s="90"/>
      <c r="GX66" s="90"/>
      <c r="GY66" s="90"/>
      <c r="GZ66" s="90"/>
      <c r="HA66" s="90"/>
      <c r="HB66" s="90"/>
      <c r="HC66" s="90"/>
      <c r="HD66" s="90"/>
      <c r="HE66" s="90"/>
      <c r="HF66" s="90"/>
      <c r="HG66" s="90"/>
      <c r="HH66" s="90"/>
      <c r="HI66" s="90"/>
      <c r="HJ66" s="90"/>
      <c r="HK66" s="90"/>
      <c r="HL66" s="90"/>
      <c r="HM66" s="90"/>
      <c r="HN66" s="90"/>
      <c r="HO66" s="90"/>
      <c r="HP66" s="90"/>
      <c r="HQ66" s="90"/>
      <c r="HR66" s="90"/>
      <c r="HS66" s="90"/>
      <c r="HT66" s="90"/>
      <c r="HU66" s="90"/>
      <c r="HV66" s="90"/>
      <c r="HW66" s="90"/>
      <c r="HX66" s="90"/>
      <c r="HY66" s="90"/>
      <c r="HZ66" s="90"/>
      <c r="IA66" s="90"/>
      <c r="IB66" s="90"/>
      <c r="IC66" s="90"/>
      <c r="ID66" s="90"/>
      <c r="IE66" s="90"/>
      <c r="IF66" s="90"/>
      <c r="IG66" s="90"/>
      <c r="IH66" s="90"/>
      <c r="II66" s="90"/>
      <c r="IJ66" s="90"/>
      <c r="IK66" s="90"/>
      <c r="IL66" s="90"/>
      <c r="IM66" s="90"/>
      <c r="IN66" s="90"/>
      <c r="IO66" s="90"/>
      <c r="IP66" s="90"/>
      <c r="IQ66" s="90"/>
      <c r="IR66" s="90"/>
      <c r="IS66" s="90"/>
      <c r="IT66" s="90"/>
      <c r="IU66" s="90"/>
      <c r="IV66" s="90"/>
    </row>
    <row r="67" spans="1:256" s="14" customFormat="1" x14ac:dyDescent="0.25">
      <c r="A67" s="44"/>
      <c r="B67" s="44"/>
      <c r="C67" s="67"/>
      <c r="D67" s="121"/>
      <c r="E67" s="44"/>
      <c r="F67" s="72"/>
      <c r="G67" s="151"/>
      <c r="H67" s="72"/>
      <c r="I67" s="142"/>
      <c r="J67" s="72"/>
      <c r="K67" s="151"/>
      <c r="L67" s="72"/>
      <c r="M67" s="144"/>
      <c r="N67" s="152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90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90"/>
      <c r="CM67" s="90"/>
      <c r="CN67" s="90"/>
      <c r="CO67" s="90"/>
      <c r="CP67" s="90"/>
      <c r="CQ67" s="90"/>
      <c r="CR67" s="90"/>
      <c r="CS67" s="90"/>
      <c r="CT67" s="90"/>
      <c r="CU67" s="90"/>
      <c r="CV67" s="90"/>
      <c r="CW67" s="90"/>
      <c r="CX67" s="90"/>
      <c r="CY67" s="90"/>
      <c r="CZ67" s="90"/>
      <c r="DA67" s="90"/>
      <c r="DB67" s="90"/>
      <c r="DC67" s="90"/>
      <c r="DD67" s="90"/>
      <c r="DE67" s="90"/>
      <c r="DF67" s="90"/>
      <c r="DG67" s="90"/>
      <c r="DH67" s="90"/>
      <c r="DI67" s="90"/>
      <c r="DJ67" s="90"/>
      <c r="DK67" s="90"/>
      <c r="DL67" s="90"/>
      <c r="DM67" s="90"/>
      <c r="DN67" s="90"/>
      <c r="DO67" s="90"/>
      <c r="DP67" s="90"/>
      <c r="DQ67" s="90"/>
      <c r="DR67" s="90"/>
      <c r="DS67" s="90"/>
      <c r="DT67" s="90"/>
      <c r="DU67" s="90"/>
      <c r="DV67" s="90"/>
      <c r="DW67" s="90"/>
      <c r="DX67" s="90"/>
      <c r="DY67" s="90"/>
      <c r="DZ67" s="90"/>
      <c r="EA67" s="90"/>
      <c r="EB67" s="90"/>
      <c r="EC67" s="90"/>
      <c r="ED67" s="90"/>
      <c r="EE67" s="90"/>
      <c r="EF67" s="90"/>
      <c r="EG67" s="90"/>
      <c r="EH67" s="90"/>
      <c r="EI67" s="90"/>
      <c r="EJ67" s="90"/>
      <c r="EK67" s="90"/>
      <c r="EL67" s="90"/>
      <c r="EM67" s="90"/>
      <c r="EN67" s="90"/>
      <c r="EO67" s="90"/>
      <c r="EP67" s="90"/>
      <c r="EQ67" s="90"/>
      <c r="ER67" s="90"/>
      <c r="ES67" s="90"/>
      <c r="ET67" s="90"/>
      <c r="EU67" s="90"/>
      <c r="EV67" s="90"/>
      <c r="EW67" s="90"/>
      <c r="EX67" s="90"/>
      <c r="EY67" s="90"/>
      <c r="EZ67" s="90"/>
      <c r="FA67" s="90"/>
      <c r="FB67" s="90"/>
      <c r="FC67" s="90"/>
      <c r="FD67" s="90"/>
      <c r="FE67" s="90"/>
      <c r="FF67" s="90"/>
      <c r="FG67" s="90"/>
      <c r="FH67" s="90"/>
      <c r="FI67" s="90"/>
      <c r="FJ67" s="90"/>
      <c r="FK67" s="90"/>
      <c r="FL67" s="90"/>
      <c r="FM67" s="90"/>
      <c r="FN67" s="90"/>
      <c r="FO67" s="90"/>
      <c r="FP67" s="90"/>
      <c r="FQ67" s="90"/>
      <c r="FR67" s="90"/>
      <c r="FS67" s="90"/>
      <c r="FT67" s="90"/>
      <c r="FU67" s="90"/>
      <c r="FV67" s="90"/>
      <c r="FW67" s="90"/>
      <c r="FX67" s="90"/>
      <c r="FY67" s="90"/>
      <c r="FZ67" s="90"/>
      <c r="GA67" s="90"/>
      <c r="GB67" s="90"/>
      <c r="GC67" s="90"/>
      <c r="GD67" s="90"/>
      <c r="GE67" s="90"/>
      <c r="GF67" s="90"/>
      <c r="GG67" s="90"/>
      <c r="GH67" s="90"/>
      <c r="GI67" s="90"/>
      <c r="GJ67" s="90"/>
      <c r="GK67" s="90"/>
      <c r="GL67" s="90"/>
      <c r="GM67" s="90"/>
      <c r="GN67" s="90"/>
      <c r="GO67" s="90"/>
      <c r="GP67" s="90"/>
      <c r="GQ67" s="90"/>
      <c r="GR67" s="90"/>
      <c r="GS67" s="90"/>
      <c r="GT67" s="90"/>
      <c r="GU67" s="90"/>
      <c r="GV67" s="90"/>
      <c r="GW67" s="90"/>
      <c r="GX67" s="90"/>
      <c r="GY67" s="90"/>
      <c r="GZ67" s="90"/>
      <c r="HA67" s="90"/>
      <c r="HB67" s="90"/>
      <c r="HC67" s="90"/>
      <c r="HD67" s="90"/>
      <c r="HE67" s="90"/>
      <c r="HF67" s="90"/>
      <c r="HG67" s="90"/>
      <c r="HH67" s="90"/>
      <c r="HI67" s="90"/>
      <c r="HJ67" s="90"/>
      <c r="HK67" s="90"/>
      <c r="HL67" s="90"/>
      <c r="HM67" s="90"/>
      <c r="HN67" s="90"/>
      <c r="HO67" s="90"/>
      <c r="HP67" s="90"/>
      <c r="HQ67" s="90"/>
      <c r="HR67" s="90"/>
      <c r="HS67" s="90"/>
      <c r="HT67" s="90"/>
      <c r="HU67" s="90"/>
      <c r="HV67" s="90"/>
      <c r="HW67" s="90"/>
      <c r="HX67" s="90"/>
      <c r="HY67" s="90"/>
      <c r="HZ67" s="90"/>
      <c r="IA67" s="90"/>
      <c r="IB67" s="90"/>
      <c r="IC67" s="90"/>
      <c r="ID67" s="90"/>
      <c r="IE67" s="90"/>
      <c r="IF67" s="90"/>
      <c r="IG67" s="90"/>
      <c r="IH67" s="90"/>
      <c r="II67" s="90"/>
      <c r="IJ67" s="90"/>
      <c r="IK67" s="90"/>
      <c r="IL67" s="90"/>
      <c r="IM67" s="90"/>
      <c r="IN67" s="90"/>
      <c r="IO67" s="90"/>
      <c r="IP67" s="90"/>
      <c r="IQ67" s="90"/>
      <c r="IR67" s="90"/>
      <c r="IS67" s="90"/>
      <c r="IT67" s="90"/>
      <c r="IU67" s="90"/>
      <c r="IV67" s="90"/>
    </row>
    <row r="68" spans="1:256" x14ac:dyDescent="0.25">
      <c r="A68"/>
      <c r="B68" s="66"/>
      <c r="G68" s="136">
        <v>41699</v>
      </c>
      <c r="I68" s="149"/>
      <c r="K68" s="136">
        <v>41791</v>
      </c>
      <c r="M68" s="147"/>
    </row>
    <row r="69" spans="1:256" x14ac:dyDescent="0.25">
      <c r="I69" s="149"/>
      <c r="M69" s="147"/>
    </row>
    <row r="70" spans="1:256" s="128" customFormat="1" x14ac:dyDescent="0.25">
      <c r="A70" s="126" t="s">
        <v>63</v>
      </c>
      <c r="B70" s="133" t="s">
        <v>23</v>
      </c>
      <c r="C70" s="127" t="s">
        <v>24</v>
      </c>
      <c r="D70" s="126" t="s">
        <v>64</v>
      </c>
      <c r="E70" s="126"/>
      <c r="F70" s="76" t="s">
        <v>65</v>
      </c>
      <c r="G70" s="129" t="s">
        <v>66</v>
      </c>
      <c r="H70" s="76"/>
      <c r="I70" s="142"/>
      <c r="J70" s="76" t="s">
        <v>65</v>
      </c>
      <c r="K70" s="129" t="s">
        <v>66</v>
      </c>
      <c r="L70" s="76"/>
      <c r="M70" s="142"/>
      <c r="N70" s="152" t="s">
        <v>67</v>
      </c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  <c r="BA70" s="137"/>
      <c r="BB70" s="137"/>
      <c r="BC70" s="137"/>
      <c r="BD70" s="137"/>
      <c r="BE70" s="137"/>
      <c r="BF70" s="137"/>
      <c r="BG70" s="137"/>
      <c r="BH70" s="137"/>
      <c r="BI70" s="137"/>
      <c r="BJ70" s="137"/>
      <c r="BK70" s="137"/>
      <c r="BL70" s="137"/>
      <c r="BM70" s="137"/>
      <c r="BN70" s="137"/>
      <c r="BO70" s="137"/>
      <c r="BP70" s="137"/>
      <c r="BQ70" s="137"/>
      <c r="BR70" s="137"/>
      <c r="BS70" s="137"/>
      <c r="BT70" s="137"/>
      <c r="BU70" s="137"/>
      <c r="BV70" s="137"/>
      <c r="BW70" s="137"/>
      <c r="BX70" s="137"/>
      <c r="BY70" s="137"/>
      <c r="BZ70" s="137"/>
      <c r="CA70" s="137"/>
      <c r="CB70" s="137"/>
      <c r="CC70" s="137"/>
      <c r="CD70" s="137"/>
      <c r="CE70" s="137"/>
      <c r="CF70" s="137"/>
      <c r="CG70" s="137"/>
      <c r="CH70" s="137"/>
      <c r="CI70" s="137"/>
      <c r="CJ70" s="137"/>
      <c r="CK70" s="137"/>
      <c r="CL70" s="137"/>
      <c r="CM70" s="137"/>
      <c r="CN70" s="137"/>
      <c r="CO70" s="137"/>
      <c r="CP70" s="137"/>
      <c r="CQ70" s="137"/>
      <c r="CR70" s="137"/>
      <c r="CS70" s="137"/>
      <c r="CT70" s="137"/>
      <c r="CU70" s="137"/>
      <c r="CV70" s="137"/>
      <c r="CW70" s="137"/>
      <c r="CX70" s="137"/>
      <c r="CY70" s="137"/>
      <c r="CZ70" s="137"/>
      <c r="DA70" s="137"/>
      <c r="DB70" s="137"/>
      <c r="DC70" s="137"/>
      <c r="DD70" s="137"/>
      <c r="DE70" s="137"/>
      <c r="DF70" s="137"/>
      <c r="DG70" s="137"/>
      <c r="DH70" s="137"/>
      <c r="DI70" s="137"/>
      <c r="DJ70" s="137"/>
      <c r="DK70" s="137"/>
      <c r="DL70" s="137"/>
      <c r="DM70" s="137"/>
      <c r="DN70" s="137"/>
      <c r="DO70" s="137"/>
      <c r="DP70" s="137"/>
      <c r="DQ70" s="137"/>
      <c r="DR70" s="137"/>
      <c r="DS70" s="137"/>
      <c r="DT70" s="137"/>
      <c r="DU70" s="137"/>
      <c r="DV70" s="137"/>
      <c r="DW70" s="137"/>
      <c r="DX70" s="137"/>
      <c r="DY70" s="137"/>
      <c r="DZ70" s="137"/>
      <c r="EA70" s="137"/>
      <c r="EB70" s="137"/>
      <c r="EC70" s="137"/>
      <c r="ED70" s="137"/>
      <c r="EE70" s="137"/>
      <c r="EF70" s="137"/>
      <c r="EG70" s="137"/>
      <c r="EH70" s="137"/>
      <c r="EI70" s="137"/>
      <c r="EJ70" s="137"/>
      <c r="EK70" s="137"/>
      <c r="EL70" s="137"/>
      <c r="EM70" s="137"/>
      <c r="EN70" s="137"/>
      <c r="EO70" s="137"/>
      <c r="EP70" s="137"/>
      <c r="EQ70" s="137"/>
      <c r="ER70" s="137"/>
      <c r="ES70" s="137"/>
      <c r="ET70" s="137"/>
      <c r="EU70" s="137"/>
      <c r="EV70" s="137"/>
      <c r="EW70" s="137"/>
      <c r="EX70" s="137"/>
      <c r="EY70" s="137"/>
      <c r="EZ70" s="137"/>
      <c r="FA70" s="137"/>
      <c r="FB70" s="137"/>
      <c r="FC70" s="137"/>
      <c r="FD70" s="137"/>
      <c r="FE70" s="137"/>
      <c r="FF70" s="137"/>
      <c r="FG70" s="137"/>
      <c r="FH70" s="137"/>
      <c r="FI70" s="137"/>
      <c r="FJ70" s="137"/>
      <c r="FK70" s="137"/>
      <c r="FL70" s="137"/>
      <c r="FM70" s="137"/>
      <c r="FN70" s="137"/>
      <c r="FO70" s="137"/>
      <c r="FP70" s="137"/>
      <c r="FQ70" s="137"/>
      <c r="FR70" s="137"/>
      <c r="FS70" s="137"/>
      <c r="FT70" s="137"/>
      <c r="FU70" s="137"/>
      <c r="FV70" s="137"/>
      <c r="FW70" s="137"/>
      <c r="FX70" s="137"/>
      <c r="FY70" s="137"/>
      <c r="FZ70" s="137"/>
      <c r="GA70" s="137"/>
      <c r="GB70" s="137"/>
      <c r="GC70" s="137"/>
      <c r="GD70" s="137"/>
      <c r="GE70" s="137"/>
      <c r="GF70" s="137"/>
      <c r="GG70" s="137"/>
      <c r="GH70" s="137"/>
      <c r="GI70" s="137"/>
      <c r="GJ70" s="137"/>
      <c r="GK70" s="137"/>
      <c r="GL70" s="137"/>
      <c r="GM70" s="137"/>
      <c r="GN70" s="137"/>
      <c r="GO70" s="137"/>
      <c r="GP70" s="137"/>
      <c r="GQ70" s="137"/>
      <c r="GR70" s="137"/>
      <c r="GS70" s="137"/>
      <c r="GT70" s="137"/>
      <c r="GU70" s="137"/>
      <c r="GV70" s="137"/>
      <c r="GW70" s="137"/>
      <c r="GX70" s="137"/>
      <c r="GY70" s="137"/>
      <c r="GZ70" s="137"/>
      <c r="HA70" s="137"/>
      <c r="HB70" s="137"/>
      <c r="HC70" s="137"/>
      <c r="HD70" s="137"/>
      <c r="HE70" s="137"/>
      <c r="HF70" s="137"/>
      <c r="HG70" s="137"/>
      <c r="HH70" s="137"/>
      <c r="HI70" s="137"/>
      <c r="HJ70" s="137"/>
      <c r="HK70" s="137"/>
      <c r="HL70" s="137"/>
      <c r="HM70" s="137"/>
      <c r="HN70" s="137"/>
      <c r="HO70" s="137"/>
      <c r="HP70" s="137"/>
      <c r="HQ70" s="137"/>
      <c r="HR70" s="137"/>
      <c r="HS70" s="137"/>
      <c r="HT70" s="137"/>
      <c r="HU70" s="137"/>
      <c r="HV70" s="137"/>
      <c r="HW70" s="137"/>
      <c r="HX70" s="137"/>
      <c r="HY70" s="137"/>
      <c r="HZ70" s="137"/>
      <c r="IA70" s="137"/>
      <c r="IB70" s="137"/>
      <c r="IC70" s="137"/>
      <c r="ID70" s="137"/>
      <c r="IE70" s="137"/>
      <c r="IF70" s="137"/>
      <c r="IG70" s="137"/>
      <c r="IH70" s="137"/>
      <c r="II70" s="137"/>
      <c r="IJ70" s="137"/>
      <c r="IK70" s="137"/>
      <c r="IL70" s="137"/>
      <c r="IM70" s="137"/>
      <c r="IN70" s="137"/>
      <c r="IO70" s="137"/>
      <c r="IP70" s="137"/>
      <c r="IQ70" s="137"/>
      <c r="IR70" s="137"/>
      <c r="IS70" s="137"/>
      <c r="IT70" s="137"/>
      <c r="IU70" s="137"/>
      <c r="IV70" s="137"/>
    </row>
    <row r="71" spans="1:256" s="128" customFormat="1" x14ac:dyDescent="0.25">
      <c r="A71" s="126"/>
      <c r="B71" s="133" t="s">
        <v>31</v>
      </c>
      <c r="C71" s="127" t="s">
        <v>32</v>
      </c>
      <c r="D71" s="126" t="s">
        <v>68</v>
      </c>
      <c r="E71" s="126"/>
      <c r="F71" s="76" t="s">
        <v>69</v>
      </c>
      <c r="G71" s="129" t="s">
        <v>70</v>
      </c>
      <c r="H71" s="76" t="s">
        <v>71</v>
      </c>
      <c r="I71" s="142"/>
      <c r="J71" s="76" t="s">
        <v>69</v>
      </c>
      <c r="K71" s="129" t="s">
        <v>70</v>
      </c>
      <c r="L71" s="76" t="s">
        <v>71</v>
      </c>
      <c r="M71" s="142"/>
      <c r="N71" s="152" t="s">
        <v>20</v>
      </c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  <c r="BE71" s="137"/>
      <c r="BF71" s="137"/>
      <c r="BG71" s="137"/>
      <c r="BH71" s="137"/>
      <c r="BI71" s="137"/>
      <c r="BJ71" s="137"/>
      <c r="BK71" s="137"/>
      <c r="BL71" s="137"/>
      <c r="BM71" s="137"/>
      <c r="BN71" s="137"/>
      <c r="BO71" s="137"/>
      <c r="BP71" s="137"/>
      <c r="BQ71" s="137"/>
      <c r="BR71" s="137"/>
      <c r="BS71" s="137"/>
      <c r="BT71" s="137"/>
      <c r="BU71" s="137"/>
      <c r="BV71" s="137"/>
      <c r="BW71" s="137"/>
      <c r="BX71" s="137"/>
      <c r="BY71" s="137"/>
      <c r="BZ71" s="137"/>
      <c r="CA71" s="137"/>
      <c r="CB71" s="137"/>
      <c r="CC71" s="137"/>
      <c r="CD71" s="137"/>
      <c r="CE71" s="137"/>
      <c r="CF71" s="137"/>
      <c r="CG71" s="137"/>
      <c r="CH71" s="137"/>
      <c r="CI71" s="137"/>
      <c r="CJ71" s="137"/>
      <c r="CK71" s="137"/>
      <c r="CL71" s="137"/>
      <c r="CM71" s="137"/>
      <c r="CN71" s="137"/>
      <c r="CO71" s="137"/>
      <c r="CP71" s="137"/>
      <c r="CQ71" s="137"/>
      <c r="CR71" s="137"/>
      <c r="CS71" s="137"/>
      <c r="CT71" s="137"/>
      <c r="CU71" s="137"/>
      <c r="CV71" s="137"/>
      <c r="CW71" s="137"/>
      <c r="CX71" s="137"/>
      <c r="CY71" s="137"/>
      <c r="CZ71" s="137"/>
      <c r="DA71" s="137"/>
      <c r="DB71" s="137"/>
      <c r="DC71" s="137"/>
      <c r="DD71" s="137"/>
      <c r="DE71" s="137"/>
      <c r="DF71" s="137"/>
      <c r="DG71" s="137"/>
      <c r="DH71" s="137"/>
      <c r="DI71" s="137"/>
      <c r="DJ71" s="137"/>
      <c r="DK71" s="137"/>
      <c r="DL71" s="137"/>
      <c r="DM71" s="137"/>
      <c r="DN71" s="137"/>
      <c r="DO71" s="137"/>
      <c r="DP71" s="137"/>
      <c r="DQ71" s="137"/>
      <c r="DR71" s="137"/>
      <c r="DS71" s="137"/>
      <c r="DT71" s="137"/>
      <c r="DU71" s="137"/>
      <c r="DV71" s="137"/>
      <c r="DW71" s="137"/>
      <c r="DX71" s="137"/>
      <c r="DY71" s="137"/>
      <c r="DZ71" s="137"/>
      <c r="EA71" s="137"/>
      <c r="EB71" s="137"/>
      <c r="EC71" s="137"/>
      <c r="ED71" s="137"/>
      <c r="EE71" s="137"/>
      <c r="EF71" s="137"/>
      <c r="EG71" s="137"/>
      <c r="EH71" s="137"/>
      <c r="EI71" s="137"/>
      <c r="EJ71" s="137"/>
      <c r="EK71" s="137"/>
      <c r="EL71" s="137"/>
      <c r="EM71" s="137"/>
      <c r="EN71" s="137"/>
      <c r="EO71" s="137"/>
      <c r="EP71" s="137"/>
      <c r="EQ71" s="137"/>
      <c r="ER71" s="137"/>
      <c r="ES71" s="137"/>
      <c r="ET71" s="137"/>
      <c r="EU71" s="137"/>
      <c r="EV71" s="137"/>
      <c r="EW71" s="137"/>
      <c r="EX71" s="137"/>
      <c r="EY71" s="137"/>
      <c r="EZ71" s="137"/>
      <c r="FA71" s="137"/>
      <c r="FB71" s="137"/>
      <c r="FC71" s="137"/>
      <c r="FD71" s="137"/>
      <c r="FE71" s="137"/>
      <c r="FF71" s="137"/>
      <c r="FG71" s="137"/>
      <c r="FH71" s="137"/>
      <c r="FI71" s="137"/>
      <c r="FJ71" s="137"/>
      <c r="FK71" s="137"/>
      <c r="FL71" s="137"/>
      <c r="FM71" s="137"/>
      <c r="FN71" s="137"/>
      <c r="FO71" s="137"/>
      <c r="FP71" s="137"/>
      <c r="FQ71" s="137"/>
      <c r="FR71" s="137"/>
      <c r="FS71" s="137"/>
      <c r="FT71" s="137"/>
      <c r="FU71" s="137"/>
      <c r="FV71" s="137"/>
      <c r="FW71" s="137"/>
      <c r="FX71" s="137"/>
      <c r="FY71" s="137"/>
      <c r="FZ71" s="137"/>
      <c r="GA71" s="137"/>
      <c r="GB71" s="137"/>
      <c r="GC71" s="137"/>
      <c r="GD71" s="137"/>
      <c r="GE71" s="137"/>
      <c r="GF71" s="137"/>
      <c r="GG71" s="137"/>
      <c r="GH71" s="137"/>
      <c r="GI71" s="137"/>
      <c r="GJ71" s="137"/>
      <c r="GK71" s="137"/>
      <c r="GL71" s="137"/>
      <c r="GM71" s="137"/>
      <c r="GN71" s="137"/>
      <c r="GO71" s="137"/>
      <c r="GP71" s="137"/>
      <c r="GQ71" s="137"/>
      <c r="GR71" s="137"/>
      <c r="GS71" s="137"/>
      <c r="GT71" s="137"/>
      <c r="GU71" s="137"/>
      <c r="GV71" s="137"/>
      <c r="GW71" s="137"/>
      <c r="GX71" s="137"/>
      <c r="GY71" s="137"/>
      <c r="GZ71" s="137"/>
      <c r="HA71" s="137"/>
      <c r="HB71" s="137"/>
      <c r="HC71" s="137"/>
      <c r="HD71" s="137"/>
      <c r="HE71" s="137"/>
      <c r="HF71" s="137"/>
      <c r="HG71" s="137"/>
      <c r="HH71" s="137"/>
      <c r="HI71" s="137"/>
      <c r="HJ71" s="137"/>
      <c r="HK71" s="137"/>
      <c r="HL71" s="137"/>
      <c r="HM71" s="137"/>
      <c r="HN71" s="137"/>
      <c r="HO71" s="137"/>
      <c r="HP71" s="137"/>
      <c r="HQ71" s="137"/>
      <c r="HR71" s="137"/>
      <c r="HS71" s="137"/>
      <c r="HT71" s="137"/>
      <c r="HU71" s="137"/>
      <c r="HV71" s="137"/>
      <c r="HW71" s="137"/>
      <c r="HX71" s="137"/>
      <c r="HY71" s="137"/>
      <c r="HZ71" s="137"/>
      <c r="IA71" s="137"/>
      <c r="IB71" s="137"/>
      <c r="IC71" s="137"/>
      <c r="ID71" s="137"/>
      <c r="IE71" s="137"/>
      <c r="IF71" s="137"/>
      <c r="IG71" s="137"/>
      <c r="IH71" s="137"/>
      <c r="II71" s="137"/>
      <c r="IJ71" s="137"/>
      <c r="IK71" s="137"/>
      <c r="IL71" s="137"/>
      <c r="IM71" s="137"/>
      <c r="IN71" s="137"/>
      <c r="IO71" s="137"/>
      <c r="IP71" s="137"/>
      <c r="IQ71" s="137"/>
      <c r="IR71" s="137"/>
      <c r="IS71" s="137"/>
      <c r="IT71" s="137"/>
      <c r="IU71" s="137"/>
      <c r="IV71" s="137"/>
    </row>
    <row r="72" spans="1:256" s="128" customFormat="1" ht="9" customHeight="1" x14ac:dyDescent="0.25">
      <c r="A72" s="139"/>
      <c r="B72" s="145"/>
      <c r="C72" s="141"/>
      <c r="D72" s="139"/>
      <c r="E72" s="139"/>
      <c r="F72" s="142"/>
      <c r="G72" s="143"/>
      <c r="H72" s="142"/>
      <c r="I72" s="142"/>
      <c r="J72" s="142"/>
      <c r="K72" s="150"/>
      <c r="L72" s="142"/>
      <c r="M72" s="142"/>
      <c r="N72" s="153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37"/>
      <c r="BB72" s="137"/>
      <c r="BC72" s="137"/>
      <c r="BD72" s="137"/>
      <c r="BE72" s="137"/>
      <c r="BF72" s="137"/>
      <c r="BG72" s="137"/>
      <c r="BH72" s="137"/>
      <c r="BI72" s="137"/>
      <c r="BJ72" s="137"/>
      <c r="BK72" s="137"/>
      <c r="BL72" s="137"/>
      <c r="BM72" s="137"/>
      <c r="BN72" s="137"/>
      <c r="BO72" s="137"/>
      <c r="BP72" s="137"/>
      <c r="BQ72" s="137"/>
      <c r="BR72" s="137"/>
      <c r="BS72" s="137"/>
      <c r="BT72" s="137"/>
      <c r="BU72" s="137"/>
      <c r="BV72" s="137"/>
      <c r="BW72" s="137"/>
      <c r="BX72" s="137"/>
      <c r="BY72" s="137"/>
      <c r="BZ72" s="137"/>
      <c r="CA72" s="137"/>
      <c r="CB72" s="137"/>
      <c r="CC72" s="137"/>
      <c r="CD72" s="137"/>
      <c r="CE72" s="137"/>
      <c r="CF72" s="137"/>
      <c r="CG72" s="137"/>
      <c r="CH72" s="137"/>
      <c r="CI72" s="137"/>
      <c r="CJ72" s="137"/>
      <c r="CK72" s="137"/>
      <c r="CL72" s="137"/>
      <c r="CM72" s="137"/>
      <c r="CN72" s="137"/>
      <c r="CO72" s="137"/>
      <c r="CP72" s="137"/>
      <c r="CQ72" s="137"/>
      <c r="CR72" s="137"/>
      <c r="CS72" s="137"/>
      <c r="CT72" s="137"/>
      <c r="CU72" s="137"/>
      <c r="CV72" s="137"/>
      <c r="CW72" s="137"/>
      <c r="CX72" s="137"/>
      <c r="CY72" s="137"/>
      <c r="CZ72" s="137"/>
      <c r="DA72" s="137"/>
      <c r="DB72" s="137"/>
      <c r="DC72" s="137"/>
      <c r="DD72" s="137"/>
      <c r="DE72" s="137"/>
      <c r="DF72" s="137"/>
      <c r="DG72" s="137"/>
      <c r="DH72" s="137"/>
      <c r="DI72" s="137"/>
      <c r="DJ72" s="137"/>
      <c r="DK72" s="137"/>
      <c r="DL72" s="137"/>
      <c r="DM72" s="137"/>
      <c r="DN72" s="137"/>
      <c r="DO72" s="137"/>
      <c r="DP72" s="137"/>
      <c r="DQ72" s="137"/>
      <c r="DR72" s="137"/>
      <c r="DS72" s="137"/>
      <c r="DT72" s="137"/>
      <c r="DU72" s="137"/>
      <c r="DV72" s="137"/>
      <c r="DW72" s="137"/>
      <c r="DX72" s="137"/>
      <c r="DY72" s="137"/>
      <c r="DZ72" s="137"/>
      <c r="EA72" s="137"/>
      <c r="EB72" s="137"/>
      <c r="EC72" s="137"/>
      <c r="ED72" s="137"/>
      <c r="EE72" s="137"/>
      <c r="EF72" s="137"/>
      <c r="EG72" s="137"/>
      <c r="EH72" s="137"/>
      <c r="EI72" s="137"/>
      <c r="EJ72" s="137"/>
      <c r="EK72" s="137"/>
      <c r="EL72" s="137"/>
      <c r="EM72" s="137"/>
      <c r="EN72" s="137"/>
      <c r="EO72" s="137"/>
      <c r="EP72" s="137"/>
      <c r="EQ72" s="137"/>
      <c r="ER72" s="137"/>
      <c r="ES72" s="137"/>
      <c r="ET72" s="137"/>
      <c r="EU72" s="137"/>
      <c r="EV72" s="137"/>
      <c r="EW72" s="137"/>
      <c r="EX72" s="137"/>
      <c r="EY72" s="137"/>
      <c r="EZ72" s="137"/>
      <c r="FA72" s="137"/>
      <c r="FB72" s="137"/>
      <c r="FC72" s="137"/>
      <c r="FD72" s="137"/>
      <c r="FE72" s="137"/>
      <c r="FF72" s="137"/>
      <c r="FG72" s="137"/>
      <c r="FH72" s="137"/>
      <c r="FI72" s="137"/>
      <c r="FJ72" s="137"/>
      <c r="FK72" s="137"/>
      <c r="FL72" s="137"/>
      <c r="FM72" s="137"/>
      <c r="FN72" s="137"/>
      <c r="FO72" s="137"/>
      <c r="FP72" s="137"/>
      <c r="FQ72" s="137"/>
      <c r="FR72" s="137"/>
      <c r="FS72" s="137"/>
      <c r="FT72" s="137"/>
      <c r="FU72" s="137"/>
      <c r="FV72" s="137"/>
      <c r="FW72" s="137"/>
      <c r="FX72" s="137"/>
      <c r="FY72" s="137"/>
      <c r="FZ72" s="137"/>
      <c r="GA72" s="137"/>
      <c r="GB72" s="137"/>
      <c r="GC72" s="137"/>
      <c r="GD72" s="137"/>
      <c r="GE72" s="137"/>
      <c r="GF72" s="137"/>
      <c r="GG72" s="137"/>
      <c r="GH72" s="137"/>
      <c r="GI72" s="137"/>
      <c r="GJ72" s="137"/>
      <c r="GK72" s="137"/>
      <c r="GL72" s="137"/>
      <c r="GM72" s="137"/>
      <c r="GN72" s="137"/>
      <c r="GO72" s="137"/>
      <c r="GP72" s="137"/>
      <c r="GQ72" s="137"/>
      <c r="GR72" s="137"/>
      <c r="GS72" s="137"/>
      <c r="GT72" s="137"/>
      <c r="GU72" s="137"/>
      <c r="GV72" s="137"/>
      <c r="GW72" s="137"/>
      <c r="GX72" s="137"/>
      <c r="GY72" s="137"/>
      <c r="GZ72" s="137"/>
      <c r="HA72" s="137"/>
      <c r="HB72" s="137"/>
      <c r="HC72" s="137"/>
      <c r="HD72" s="137"/>
      <c r="HE72" s="137"/>
      <c r="HF72" s="137"/>
      <c r="HG72" s="137"/>
      <c r="HH72" s="137"/>
      <c r="HI72" s="137"/>
      <c r="HJ72" s="137"/>
      <c r="HK72" s="137"/>
      <c r="HL72" s="137"/>
      <c r="HM72" s="137"/>
      <c r="HN72" s="137"/>
      <c r="HO72" s="137"/>
      <c r="HP72" s="137"/>
      <c r="HQ72" s="137"/>
      <c r="HR72" s="137"/>
      <c r="HS72" s="137"/>
      <c r="HT72" s="137"/>
      <c r="HU72" s="137"/>
      <c r="HV72" s="137"/>
      <c r="HW72" s="137"/>
      <c r="HX72" s="137"/>
      <c r="HY72" s="137"/>
      <c r="HZ72" s="137"/>
      <c r="IA72" s="137"/>
      <c r="IB72" s="137"/>
      <c r="IC72" s="137"/>
      <c r="ID72" s="137"/>
      <c r="IE72" s="137"/>
      <c r="IF72" s="137"/>
      <c r="IG72" s="137"/>
      <c r="IH72" s="137"/>
      <c r="II72" s="137"/>
      <c r="IJ72" s="137"/>
      <c r="IK72" s="137"/>
      <c r="IL72" s="137"/>
      <c r="IM72" s="137"/>
      <c r="IN72" s="137"/>
      <c r="IO72" s="137"/>
      <c r="IP72" s="137"/>
      <c r="IQ72" s="137"/>
      <c r="IR72" s="137"/>
      <c r="IS72" s="137"/>
      <c r="IT72" s="137"/>
      <c r="IU72" s="137"/>
      <c r="IV72" s="137"/>
    </row>
    <row r="73" spans="1:256" s="14" customFormat="1" x14ac:dyDescent="0.25">
      <c r="A73" s="44" t="s">
        <v>42</v>
      </c>
      <c r="B73" s="44" t="s">
        <v>72</v>
      </c>
      <c r="C73" s="67"/>
      <c r="D73" s="120">
        <v>41820</v>
      </c>
      <c r="E73" s="69"/>
      <c r="F73" s="22">
        <v>122714.98</v>
      </c>
      <c r="G73" s="125">
        <v>100</v>
      </c>
      <c r="H73" s="22">
        <v>122714.98</v>
      </c>
      <c r="I73" s="149" t="s">
        <v>73</v>
      </c>
      <c r="J73" s="22">
        <v>120504.08</v>
      </c>
      <c r="K73" s="125">
        <v>100</v>
      </c>
      <c r="L73" s="22">
        <v>120504.08</v>
      </c>
      <c r="M73" s="147"/>
      <c r="N73" s="152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0"/>
      <c r="BZ73" s="90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90"/>
      <c r="CM73" s="90"/>
      <c r="CN73" s="90"/>
      <c r="CO73" s="90"/>
      <c r="CP73" s="90"/>
      <c r="CQ73" s="90"/>
      <c r="CR73" s="90"/>
      <c r="CS73" s="90"/>
      <c r="CT73" s="90"/>
      <c r="CU73" s="90"/>
      <c r="CV73" s="90"/>
      <c r="CW73" s="90"/>
      <c r="CX73" s="90"/>
      <c r="CY73" s="90"/>
      <c r="CZ73" s="90"/>
      <c r="DA73" s="90"/>
      <c r="DB73" s="90"/>
      <c r="DC73" s="90"/>
      <c r="DD73" s="90"/>
      <c r="DE73" s="90"/>
      <c r="DF73" s="90"/>
      <c r="DG73" s="90"/>
      <c r="DH73" s="90"/>
      <c r="DI73" s="90"/>
      <c r="DJ73" s="90"/>
      <c r="DK73" s="90"/>
      <c r="DL73" s="90"/>
      <c r="DM73" s="90"/>
      <c r="DN73" s="90"/>
      <c r="DO73" s="90"/>
      <c r="DP73" s="90"/>
      <c r="DQ73" s="90"/>
      <c r="DR73" s="90"/>
      <c r="DS73" s="90"/>
      <c r="DT73" s="90"/>
      <c r="DU73" s="90"/>
      <c r="DV73" s="90"/>
      <c r="DW73" s="90"/>
      <c r="DX73" s="90"/>
      <c r="DY73" s="90"/>
      <c r="DZ73" s="90"/>
      <c r="EA73" s="90"/>
      <c r="EB73" s="90"/>
      <c r="EC73" s="90"/>
      <c r="ED73" s="90"/>
      <c r="EE73" s="90"/>
      <c r="EF73" s="90"/>
      <c r="EG73" s="90"/>
      <c r="EH73" s="90"/>
      <c r="EI73" s="90"/>
      <c r="EJ73" s="90"/>
      <c r="EK73" s="90"/>
      <c r="EL73" s="90"/>
      <c r="EM73" s="90"/>
      <c r="EN73" s="90"/>
      <c r="EO73" s="90"/>
      <c r="EP73" s="90"/>
      <c r="EQ73" s="90"/>
      <c r="ER73" s="90"/>
      <c r="ES73" s="90"/>
      <c r="ET73" s="90"/>
      <c r="EU73" s="90"/>
      <c r="EV73" s="90"/>
      <c r="EW73" s="90"/>
      <c r="EX73" s="90"/>
      <c r="EY73" s="90"/>
      <c r="EZ73" s="90"/>
      <c r="FA73" s="90"/>
      <c r="FB73" s="90"/>
      <c r="FC73" s="90"/>
      <c r="FD73" s="90"/>
      <c r="FE73" s="90"/>
      <c r="FF73" s="90"/>
      <c r="FG73" s="90"/>
      <c r="FH73" s="90"/>
      <c r="FI73" s="90"/>
      <c r="FJ73" s="90"/>
      <c r="FK73" s="90"/>
      <c r="FL73" s="90"/>
      <c r="FM73" s="90"/>
      <c r="FN73" s="90"/>
      <c r="FO73" s="90"/>
      <c r="FP73" s="90"/>
      <c r="FQ73" s="90"/>
      <c r="FR73" s="90"/>
      <c r="FS73" s="90"/>
      <c r="FT73" s="90"/>
      <c r="FU73" s="90"/>
      <c r="FV73" s="90"/>
      <c r="FW73" s="90"/>
      <c r="FX73" s="90"/>
      <c r="FY73" s="90"/>
      <c r="FZ73" s="90"/>
      <c r="GA73" s="90"/>
      <c r="GB73" s="90"/>
      <c r="GC73" s="90"/>
      <c r="GD73" s="90"/>
      <c r="GE73" s="90"/>
      <c r="GF73" s="90"/>
      <c r="GG73" s="90"/>
      <c r="GH73" s="90"/>
      <c r="GI73" s="90"/>
      <c r="GJ73" s="90"/>
      <c r="GK73" s="90"/>
      <c r="GL73" s="90"/>
      <c r="GM73" s="90"/>
      <c r="GN73" s="90"/>
      <c r="GO73" s="90"/>
      <c r="GP73" s="90"/>
      <c r="GQ73" s="90"/>
      <c r="GR73" s="90"/>
      <c r="GS73" s="90"/>
      <c r="GT73" s="90"/>
      <c r="GU73" s="90"/>
      <c r="GV73" s="90"/>
      <c r="GW73" s="90"/>
      <c r="GX73" s="90"/>
      <c r="GY73" s="90"/>
      <c r="GZ73" s="90"/>
      <c r="HA73" s="90"/>
      <c r="HB73" s="90"/>
      <c r="HC73" s="90"/>
      <c r="HD73" s="90"/>
      <c r="HE73" s="90"/>
      <c r="HF73" s="90"/>
      <c r="HG73" s="90"/>
      <c r="HH73" s="90"/>
      <c r="HI73" s="90"/>
      <c r="HJ73" s="90"/>
      <c r="HK73" s="90"/>
      <c r="HL73" s="90"/>
      <c r="HM73" s="90"/>
      <c r="HN73" s="90"/>
      <c r="HO73" s="90"/>
      <c r="HP73" s="90"/>
      <c r="HQ73" s="90"/>
      <c r="HR73" s="90"/>
      <c r="HS73" s="90"/>
      <c r="HT73" s="90"/>
      <c r="HU73" s="90"/>
      <c r="HV73" s="90"/>
      <c r="HW73" s="90"/>
      <c r="HX73" s="90"/>
      <c r="HY73" s="90"/>
      <c r="HZ73" s="90"/>
      <c r="IA73" s="90"/>
      <c r="IB73" s="90"/>
      <c r="IC73" s="90"/>
      <c r="ID73" s="90"/>
      <c r="IE73" s="90"/>
      <c r="IF73" s="90"/>
      <c r="IG73" s="90"/>
      <c r="IH73" s="90"/>
      <c r="II73" s="90"/>
      <c r="IJ73" s="90"/>
      <c r="IK73" s="90"/>
      <c r="IL73" s="90"/>
      <c r="IM73" s="90"/>
      <c r="IN73" s="90"/>
      <c r="IO73" s="90"/>
      <c r="IP73" s="90"/>
      <c r="IQ73" s="90"/>
      <c r="IR73" s="90"/>
      <c r="IS73" s="90"/>
      <c r="IT73" s="90"/>
      <c r="IU73" s="90"/>
      <c r="IV73" s="90"/>
    </row>
    <row r="74" spans="1:256" s="14" customFormat="1" x14ac:dyDescent="0.25">
      <c r="A74" s="44"/>
      <c r="B74" s="44" t="s">
        <v>108</v>
      </c>
      <c r="C74" s="67"/>
      <c r="D74" s="120">
        <v>41820</v>
      </c>
      <c r="E74" s="69"/>
      <c r="F74" s="22">
        <v>702850.11</v>
      </c>
      <c r="G74" s="125">
        <v>100</v>
      </c>
      <c r="H74" s="22">
        <v>702850.11</v>
      </c>
      <c r="I74" s="149" t="s">
        <v>73</v>
      </c>
      <c r="J74" s="22">
        <v>703300.32</v>
      </c>
      <c r="K74" s="125">
        <v>100</v>
      </c>
      <c r="L74" s="22">
        <v>703300.32</v>
      </c>
      <c r="M74" s="147"/>
      <c r="N74" s="152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90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90"/>
      <c r="CM74" s="90"/>
      <c r="CN74" s="90"/>
      <c r="CO74" s="90"/>
      <c r="CP74" s="90"/>
      <c r="CQ74" s="90"/>
      <c r="CR74" s="90"/>
      <c r="CS74" s="90"/>
      <c r="CT74" s="90"/>
      <c r="CU74" s="90"/>
      <c r="CV74" s="90"/>
      <c r="CW74" s="90"/>
      <c r="CX74" s="90"/>
      <c r="CY74" s="90"/>
      <c r="CZ74" s="90"/>
      <c r="DA74" s="90"/>
      <c r="DB74" s="90"/>
      <c r="DC74" s="90"/>
      <c r="DD74" s="90"/>
      <c r="DE74" s="90"/>
      <c r="DF74" s="90"/>
      <c r="DG74" s="90"/>
      <c r="DH74" s="90"/>
      <c r="DI74" s="90"/>
      <c r="DJ74" s="90"/>
      <c r="DK74" s="90"/>
      <c r="DL74" s="90"/>
      <c r="DM74" s="90"/>
      <c r="DN74" s="90"/>
      <c r="DO74" s="90"/>
      <c r="DP74" s="90"/>
      <c r="DQ74" s="90"/>
      <c r="DR74" s="90"/>
      <c r="DS74" s="90"/>
      <c r="DT74" s="90"/>
      <c r="DU74" s="90"/>
      <c r="DV74" s="90"/>
      <c r="DW74" s="90"/>
      <c r="DX74" s="90"/>
      <c r="DY74" s="90"/>
      <c r="DZ74" s="90"/>
      <c r="EA74" s="90"/>
      <c r="EB74" s="90"/>
      <c r="EC74" s="90"/>
      <c r="ED74" s="90"/>
      <c r="EE74" s="90"/>
      <c r="EF74" s="90"/>
      <c r="EG74" s="90"/>
      <c r="EH74" s="90"/>
      <c r="EI74" s="90"/>
      <c r="EJ74" s="90"/>
      <c r="EK74" s="90"/>
      <c r="EL74" s="90"/>
      <c r="EM74" s="90"/>
      <c r="EN74" s="90"/>
      <c r="EO74" s="90"/>
      <c r="EP74" s="90"/>
      <c r="EQ74" s="90"/>
      <c r="ER74" s="90"/>
      <c r="ES74" s="90"/>
      <c r="ET74" s="90"/>
      <c r="EU74" s="90"/>
      <c r="EV74" s="90"/>
      <c r="EW74" s="90"/>
      <c r="EX74" s="90"/>
      <c r="EY74" s="90"/>
      <c r="EZ74" s="90"/>
      <c r="FA74" s="90"/>
      <c r="FB74" s="90"/>
      <c r="FC74" s="90"/>
      <c r="FD74" s="90"/>
      <c r="FE74" s="90"/>
      <c r="FF74" s="90"/>
      <c r="FG74" s="90"/>
      <c r="FH74" s="90"/>
      <c r="FI74" s="90"/>
      <c r="FJ74" s="90"/>
      <c r="FK74" s="90"/>
      <c r="FL74" s="90"/>
      <c r="FM74" s="90"/>
      <c r="FN74" s="90"/>
      <c r="FO74" s="90"/>
      <c r="FP74" s="90"/>
      <c r="FQ74" s="90"/>
      <c r="FR74" s="90"/>
      <c r="FS74" s="90"/>
      <c r="FT74" s="90"/>
      <c r="FU74" s="90"/>
      <c r="FV74" s="90"/>
      <c r="FW74" s="90"/>
      <c r="FX74" s="90"/>
      <c r="FY74" s="90"/>
      <c r="FZ74" s="90"/>
      <c r="GA74" s="90"/>
      <c r="GB74" s="90"/>
      <c r="GC74" s="90"/>
      <c r="GD74" s="90"/>
      <c r="GE74" s="90"/>
      <c r="GF74" s="90"/>
      <c r="GG74" s="90"/>
      <c r="GH74" s="90"/>
      <c r="GI74" s="90"/>
      <c r="GJ74" s="90"/>
      <c r="GK74" s="90"/>
      <c r="GL74" s="90"/>
      <c r="GM74" s="90"/>
      <c r="GN74" s="90"/>
      <c r="GO74" s="90"/>
      <c r="GP74" s="90"/>
      <c r="GQ74" s="90"/>
      <c r="GR74" s="90"/>
      <c r="GS74" s="90"/>
      <c r="GT74" s="90"/>
      <c r="GU74" s="90"/>
      <c r="GV74" s="90"/>
      <c r="GW74" s="90"/>
      <c r="GX74" s="90"/>
      <c r="GY74" s="90"/>
      <c r="GZ74" s="90"/>
      <c r="HA74" s="90"/>
      <c r="HB74" s="90"/>
      <c r="HC74" s="90"/>
      <c r="HD74" s="90"/>
      <c r="HE74" s="90"/>
      <c r="HF74" s="90"/>
      <c r="HG74" s="90"/>
      <c r="HH74" s="90"/>
      <c r="HI74" s="90"/>
      <c r="HJ74" s="90"/>
      <c r="HK74" s="90"/>
      <c r="HL74" s="90"/>
      <c r="HM74" s="90"/>
      <c r="HN74" s="90"/>
      <c r="HO74" s="90"/>
      <c r="HP74" s="90"/>
      <c r="HQ74" s="90"/>
      <c r="HR74" s="90"/>
      <c r="HS74" s="90"/>
      <c r="HT74" s="90"/>
      <c r="HU74" s="90"/>
      <c r="HV74" s="90"/>
      <c r="HW74" s="90"/>
      <c r="HX74" s="90"/>
      <c r="HY74" s="90"/>
      <c r="HZ74" s="90"/>
      <c r="IA74" s="90"/>
      <c r="IB74" s="90"/>
      <c r="IC74" s="90"/>
      <c r="ID74" s="90"/>
      <c r="IE74" s="90"/>
      <c r="IF74" s="90"/>
      <c r="IG74" s="90"/>
      <c r="IH74" s="90"/>
      <c r="II74" s="90"/>
      <c r="IJ74" s="90"/>
      <c r="IK74" s="90"/>
      <c r="IL74" s="90"/>
      <c r="IM74" s="90"/>
      <c r="IN74" s="90"/>
      <c r="IO74" s="90"/>
      <c r="IP74" s="90"/>
      <c r="IQ74" s="90"/>
      <c r="IR74" s="90"/>
      <c r="IS74" s="90"/>
      <c r="IT74" s="90"/>
      <c r="IU74" s="90"/>
      <c r="IV74" s="90"/>
    </row>
    <row r="75" spans="1:256" s="14" customFormat="1" ht="12" customHeight="1" x14ac:dyDescent="0.25">
      <c r="A75" s="44"/>
      <c r="B75" s="70"/>
      <c r="C75" s="88"/>
      <c r="D75" s="71"/>
      <c r="E75" s="44"/>
      <c r="F75" s="72">
        <f>SUM(F73:F74)</f>
        <v>825565.09</v>
      </c>
      <c r="G75" s="75"/>
      <c r="H75" s="72">
        <f>SUM(H73:H74)</f>
        <v>825565.09</v>
      </c>
      <c r="I75" s="142"/>
      <c r="J75" s="72">
        <f>SUM(J73:J74)</f>
        <v>823804.39999999991</v>
      </c>
      <c r="K75" s="75"/>
      <c r="L75" s="72">
        <f>SUM(L73:L74)</f>
        <v>823804.39999999991</v>
      </c>
      <c r="M75" s="144"/>
      <c r="N75" s="152">
        <f>SUM(L75-H75)</f>
        <v>-1760.6900000000605</v>
      </c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0"/>
      <c r="BZ75" s="90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90"/>
      <c r="CM75" s="90"/>
      <c r="CN75" s="90"/>
      <c r="CO75" s="90"/>
      <c r="CP75" s="90"/>
      <c r="CQ75" s="90"/>
      <c r="CR75" s="90"/>
      <c r="CS75" s="90"/>
      <c r="CT75" s="90"/>
      <c r="CU75" s="90"/>
      <c r="CV75" s="90"/>
      <c r="CW75" s="90"/>
      <c r="CX75" s="90"/>
      <c r="CY75" s="90"/>
      <c r="CZ75" s="90"/>
      <c r="DA75" s="90"/>
      <c r="DB75" s="90"/>
      <c r="DC75" s="90"/>
      <c r="DD75" s="90"/>
      <c r="DE75" s="90"/>
      <c r="DF75" s="90"/>
      <c r="DG75" s="90"/>
      <c r="DH75" s="90"/>
      <c r="DI75" s="90"/>
      <c r="DJ75" s="90"/>
      <c r="DK75" s="90"/>
      <c r="DL75" s="90"/>
      <c r="DM75" s="90"/>
      <c r="DN75" s="90"/>
      <c r="DO75" s="90"/>
      <c r="DP75" s="90"/>
      <c r="DQ75" s="90"/>
      <c r="DR75" s="90"/>
      <c r="DS75" s="90"/>
      <c r="DT75" s="90"/>
      <c r="DU75" s="90"/>
      <c r="DV75" s="90"/>
      <c r="DW75" s="90"/>
      <c r="DX75" s="90"/>
      <c r="DY75" s="90"/>
      <c r="DZ75" s="90"/>
      <c r="EA75" s="90"/>
      <c r="EB75" s="90"/>
      <c r="EC75" s="90"/>
      <c r="ED75" s="90"/>
      <c r="EE75" s="90"/>
      <c r="EF75" s="90"/>
      <c r="EG75" s="90"/>
      <c r="EH75" s="90"/>
      <c r="EI75" s="90"/>
      <c r="EJ75" s="90"/>
      <c r="EK75" s="90"/>
      <c r="EL75" s="90"/>
      <c r="EM75" s="90"/>
      <c r="EN75" s="90"/>
      <c r="EO75" s="90"/>
      <c r="EP75" s="90"/>
      <c r="EQ75" s="90"/>
      <c r="ER75" s="90"/>
      <c r="ES75" s="90"/>
      <c r="ET75" s="90"/>
      <c r="EU75" s="90"/>
      <c r="EV75" s="90"/>
      <c r="EW75" s="90"/>
      <c r="EX75" s="90"/>
      <c r="EY75" s="90"/>
      <c r="EZ75" s="90"/>
      <c r="FA75" s="90"/>
      <c r="FB75" s="90"/>
      <c r="FC75" s="90"/>
      <c r="FD75" s="90"/>
      <c r="FE75" s="90"/>
      <c r="FF75" s="90"/>
      <c r="FG75" s="90"/>
      <c r="FH75" s="90"/>
      <c r="FI75" s="90"/>
      <c r="FJ75" s="90"/>
      <c r="FK75" s="90"/>
      <c r="FL75" s="90"/>
      <c r="FM75" s="90"/>
      <c r="FN75" s="90"/>
      <c r="FO75" s="90"/>
      <c r="FP75" s="90"/>
      <c r="FQ75" s="90"/>
      <c r="FR75" s="90"/>
      <c r="FS75" s="90"/>
      <c r="FT75" s="90"/>
      <c r="FU75" s="90"/>
      <c r="FV75" s="90"/>
      <c r="FW75" s="90"/>
      <c r="FX75" s="90"/>
      <c r="FY75" s="90"/>
      <c r="FZ75" s="90"/>
      <c r="GA75" s="90"/>
      <c r="GB75" s="90"/>
      <c r="GC75" s="90"/>
      <c r="GD75" s="90"/>
      <c r="GE75" s="90"/>
      <c r="GF75" s="90"/>
      <c r="GG75" s="90"/>
      <c r="GH75" s="90"/>
      <c r="GI75" s="90"/>
      <c r="GJ75" s="90"/>
      <c r="GK75" s="90"/>
      <c r="GL75" s="90"/>
      <c r="GM75" s="90"/>
      <c r="GN75" s="90"/>
      <c r="GO75" s="90"/>
      <c r="GP75" s="90"/>
      <c r="GQ75" s="90"/>
      <c r="GR75" s="90"/>
      <c r="GS75" s="90"/>
      <c r="GT75" s="90"/>
      <c r="GU75" s="90"/>
      <c r="GV75" s="90"/>
      <c r="GW75" s="90"/>
      <c r="GX75" s="90"/>
      <c r="GY75" s="90"/>
      <c r="GZ75" s="90"/>
      <c r="HA75" s="90"/>
      <c r="HB75" s="90"/>
      <c r="HC75" s="90"/>
      <c r="HD75" s="90"/>
      <c r="HE75" s="90"/>
      <c r="HF75" s="90"/>
      <c r="HG75" s="90"/>
      <c r="HH75" s="90"/>
      <c r="HI75" s="90"/>
      <c r="HJ75" s="90"/>
      <c r="HK75" s="90"/>
      <c r="HL75" s="90"/>
      <c r="HM75" s="90"/>
      <c r="HN75" s="90"/>
      <c r="HO75" s="90"/>
      <c r="HP75" s="90"/>
      <c r="HQ75" s="90"/>
      <c r="HR75" s="90"/>
      <c r="HS75" s="90"/>
      <c r="HT75" s="90"/>
      <c r="HU75" s="90"/>
      <c r="HV75" s="90"/>
      <c r="HW75" s="90"/>
      <c r="HX75" s="90"/>
      <c r="HY75" s="90"/>
      <c r="HZ75" s="90"/>
      <c r="IA75" s="90"/>
      <c r="IB75" s="90"/>
      <c r="IC75" s="90"/>
      <c r="ID75" s="90"/>
      <c r="IE75" s="90"/>
      <c r="IF75" s="90"/>
      <c r="IG75" s="90"/>
      <c r="IH75" s="90"/>
      <c r="II75" s="90"/>
      <c r="IJ75" s="90"/>
      <c r="IK75" s="90"/>
      <c r="IL75" s="90"/>
      <c r="IM75" s="90"/>
      <c r="IN75" s="90"/>
      <c r="IO75" s="90"/>
      <c r="IP75" s="90"/>
      <c r="IQ75" s="90"/>
      <c r="IR75" s="90"/>
      <c r="IS75" s="90"/>
      <c r="IT75" s="90"/>
      <c r="IU75" s="90"/>
      <c r="IV75" s="90"/>
    </row>
    <row r="76" spans="1:256" s="14" customFormat="1" x14ac:dyDescent="0.25">
      <c r="A76" s="44"/>
      <c r="B76" s="44"/>
      <c r="C76" s="67"/>
      <c r="D76" s="121"/>
      <c r="E76" s="44"/>
      <c r="F76" s="22"/>
      <c r="G76" s="75"/>
      <c r="H76" s="22"/>
      <c r="I76" s="149"/>
      <c r="J76" s="22"/>
      <c r="K76" s="75"/>
      <c r="L76" s="22"/>
      <c r="M76" s="147"/>
      <c r="N76" s="152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0"/>
      <c r="BZ76" s="90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90"/>
      <c r="CM76" s="90"/>
      <c r="CN76" s="90"/>
      <c r="CO76" s="90"/>
      <c r="CP76" s="90"/>
      <c r="CQ76" s="90"/>
      <c r="CR76" s="90"/>
      <c r="CS76" s="90"/>
      <c r="CT76" s="90"/>
      <c r="CU76" s="90"/>
      <c r="CV76" s="90"/>
      <c r="CW76" s="90"/>
      <c r="CX76" s="90"/>
      <c r="CY76" s="90"/>
      <c r="CZ76" s="90"/>
      <c r="DA76" s="90"/>
      <c r="DB76" s="90"/>
      <c r="DC76" s="90"/>
      <c r="DD76" s="90"/>
      <c r="DE76" s="90"/>
      <c r="DF76" s="90"/>
      <c r="DG76" s="90"/>
      <c r="DH76" s="90"/>
      <c r="DI76" s="90"/>
      <c r="DJ76" s="90"/>
      <c r="DK76" s="90"/>
      <c r="DL76" s="90"/>
      <c r="DM76" s="90"/>
      <c r="DN76" s="90"/>
      <c r="DO76" s="90"/>
      <c r="DP76" s="90"/>
      <c r="DQ76" s="90"/>
      <c r="DR76" s="90"/>
      <c r="DS76" s="90"/>
      <c r="DT76" s="90"/>
      <c r="DU76" s="90"/>
      <c r="DV76" s="90"/>
      <c r="DW76" s="90"/>
      <c r="DX76" s="90"/>
      <c r="DY76" s="90"/>
      <c r="DZ76" s="90"/>
      <c r="EA76" s="90"/>
      <c r="EB76" s="90"/>
      <c r="EC76" s="90"/>
      <c r="ED76" s="90"/>
      <c r="EE76" s="90"/>
      <c r="EF76" s="90"/>
      <c r="EG76" s="90"/>
      <c r="EH76" s="90"/>
      <c r="EI76" s="90"/>
      <c r="EJ76" s="90"/>
      <c r="EK76" s="90"/>
      <c r="EL76" s="90"/>
      <c r="EM76" s="90"/>
      <c r="EN76" s="90"/>
      <c r="EO76" s="90"/>
      <c r="EP76" s="90"/>
      <c r="EQ76" s="90"/>
      <c r="ER76" s="90"/>
      <c r="ES76" s="90"/>
      <c r="ET76" s="90"/>
      <c r="EU76" s="90"/>
      <c r="EV76" s="90"/>
      <c r="EW76" s="90"/>
      <c r="EX76" s="90"/>
      <c r="EY76" s="90"/>
      <c r="EZ76" s="90"/>
      <c r="FA76" s="90"/>
      <c r="FB76" s="90"/>
      <c r="FC76" s="90"/>
      <c r="FD76" s="90"/>
      <c r="FE76" s="90"/>
      <c r="FF76" s="90"/>
      <c r="FG76" s="90"/>
      <c r="FH76" s="90"/>
      <c r="FI76" s="90"/>
      <c r="FJ76" s="90"/>
      <c r="FK76" s="90"/>
      <c r="FL76" s="90"/>
      <c r="FM76" s="90"/>
      <c r="FN76" s="90"/>
      <c r="FO76" s="90"/>
      <c r="FP76" s="90"/>
      <c r="FQ76" s="90"/>
      <c r="FR76" s="90"/>
      <c r="FS76" s="90"/>
      <c r="FT76" s="90"/>
      <c r="FU76" s="90"/>
      <c r="FV76" s="90"/>
      <c r="FW76" s="90"/>
      <c r="FX76" s="90"/>
      <c r="FY76" s="90"/>
      <c r="FZ76" s="90"/>
      <c r="GA76" s="90"/>
      <c r="GB76" s="90"/>
      <c r="GC76" s="90"/>
      <c r="GD76" s="90"/>
      <c r="GE76" s="90"/>
      <c r="GF76" s="90"/>
      <c r="GG76" s="90"/>
      <c r="GH76" s="90"/>
      <c r="GI76" s="90"/>
      <c r="GJ76" s="90"/>
      <c r="GK76" s="90"/>
      <c r="GL76" s="90"/>
      <c r="GM76" s="90"/>
      <c r="GN76" s="90"/>
      <c r="GO76" s="90"/>
      <c r="GP76" s="90"/>
      <c r="GQ76" s="90"/>
      <c r="GR76" s="90"/>
      <c r="GS76" s="90"/>
      <c r="GT76" s="90"/>
      <c r="GU76" s="90"/>
      <c r="GV76" s="90"/>
      <c r="GW76" s="90"/>
      <c r="GX76" s="90"/>
      <c r="GY76" s="90"/>
      <c r="GZ76" s="90"/>
      <c r="HA76" s="90"/>
      <c r="HB76" s="90"/>
      <c r="HC76" s="90"/>
      <c r="HD76" s="90"/>
      <c r="HE76" s="90"/>
      <c r="HF76" s="90"/>
      <c r="HG76" s="90"/>
      <c r="HH76" s="90"/>
      <c r="HI76" s="90"/>
      <c r="HJ76" s="90"/>
      <c r="HK76" s="90"/>
      <c r="HL76" s="90"/>
      <c r="HM76" s="90"/>
      <c r="HN76" s="90"/>
      <c r="HO76" s="90"/>
      <c r="HP76" s="90"/>
      <c r="HQ76" s="90"/>
      <c r="HR76" s="90"/>
      <c r="HS76" s="90"/>
      <c r="HT76" s="90"/>
      <c r="HU76" s="90"/>
      <c r="HV76" s="90"/>
      <c r="HW76" s="90"/>
      <c r="HX76" s="90"/>
      <c r="HY76" s="90"/>
      <c r="HZ76" s="90"/>
      <c r="IA76" s="90"/>
      <c r="IB76" s="90"/>
      <c r="IC76" s="90"/>
      <c r="ID76" s="90"/>
      <c r="IE76" s="90"/>
      <c r="IF76" s="90"/>
      <c r="IG76" s="90"/>
      <c r="IH76" s="90"/>
      <c r="II76" s="90"/>
      <c r="IJ76" s="90"/>
      <c r="IK76" s="90"/>
      <c r="IL76" s="90"/>
      <c r="IM76" s="90"/>
      <c r="IN76" s="90"/>
      <c r="IO76" s="90"/>
      <c r="IP76" s="90"/>
      <c r="IQ76" s="90"/>
      <c r="IR76" s="90"/>
      <c r="IS76" s="90"/>
      <c r="IT76" s="90"/>
      <c r="IU76" s="90"/>
      <c r="IV76" s="90"/>
    </row>
    <row r="77" spans="1:256" s="14" customFormat="1" x14ac:dyDescent="0.25">
      <c r="A77" s="44" t="s">
        <v>43</v>
      </c>
      <c r="B77" s="44" t="s">
        <v>72</v>
      </c>
      <c r="C77" s="67"/>
      <c r="D77" s="120">
        <v>41820</v>
      </c>
      <c r="E77" s="69"/>
      <c r="F77" s="22">
        <v>560492.41</v>
      </c>
      <c r="G77" s="125">
        <v>100</v>
      </c>
      <c r="H77" s="22">
        <v>560492.41</v>
      </c>
      <c r="I77" s="149" t="s">
        <v>73</v>
      </c>
      <c r="J77" s="22">
        <v>709484.13</v>
      </c>
      <c r="K77" s="125">
        <v>100</v>
      </c>
      <c r="L77" s="22">
        <v>709484.13</v>
      </c>
      <c r="M77" s="147"/>
      <c r="N77" s="152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90"/>
      <c r="CM77" s="90"/>
      <c r="CN77" s="90"/>
      <c r="CO77" s="90"/>
      <c r="CP77" s="90"/>
      <c r="CQ77" s="90"/>
      <c r="CR77" s="90"/>
      <c r="CS77" s="90"/>
      <c r="CT77" s="90"/>
      <c r="CU77" s="90"/>
      <c r="CV77" s="90"/>
      <c r="CW77" s="90"/>
      <c r="CX77" s="90"/>
      <c r="CY77" s="90"/>
      <c r="CZ77" s="90"/>
      <c r="DA77" s="90"/>
      <c r="DB77" s="90"/>
      <c r="DC77" s="90"/>
      <c r="DD77" s="90"/>
      <c r="DE77" s="90"/>
      <c r="DF77" s="90"/>
      <c r="DG77" s="90"/>
      <c r="DH77" s="90"/>
      <c r="DI77" s="90"/>
      <c r="DJ77" s="90"/>
      <c r="DK77" s="90"/>
      <c r="DL77" s="90"/>
      <c r="DM77" s="90"/>
      <c r="DN77" s="90"/>
      <c r="DO77" s="90"/>
      <c r="DP77" s="90"/>
      <c r="DQ77" s="90"/>
      <c r="DR77" s="90"/>
      <c r="DS77" s="90"/>
      <c r="DT77" s="90"/>
      <c r="DU77" s="90"/>
      <c r="DV77" s="90"/>
      <c r="DW77" s="90"/>
      <c r="DX77" s="90"/>
      <c r="DY77" s="90"/>
      <c r="DZ77" s="90"/>
      <c r="EA77" s="90"/>
      <c r="EB77" s="90"/>
      <c r="EC77" s="90"/>
      <c r="ED77" s="90"/>
      <c r="EE77" s="90"/>
      <c r="EF77" s="90"/>
      <c r="EG77" s="90"/>
      <c r="EH77" s="90"/>
      <c r="EI77" s="90"/>
      <c r="EJ77" s="90"/>
      <c r="EK77" s="90"/>
      <c r="EL77" s="90"/>
      <c r="EM77" s="90"/>
      <c r="EN77" s="90"/>
      <c r="EO77" s="90"/>
      <c r="EP77" s="90"/>
      <c r="EQ77" s="90"/>
      <c r="ER77" s="90"/>
      <c r="ES77" s="90"/>
      <c r="ET77" s="90"/>
      <c r="EU77" s="90"/>
      <c r="EV77" s="90"/>
      <c r="EW77" s="90"/>
      <c r="EX77" s="90"/>
      <c r="EY77" s="90"/>
      <c r="EZ77" s="90"/>
      <c r="FA77" s="90"/>
      <c r="FB77" s="90"/>
      <c r="FC77" s="90"/>
      <c r="FD77" s="90"/>
      <c r="FE77" s="90"/>
      <c r="FF77" s="90"/>
      <c r="FG77" s="90"/>
      <c r="FH77" s="90"/>
      <c r="FI77" s="90"/>
      <c r="FJ77" s="90"/>
      <c r="FK77" s="90"/>
      <c r="FL77" s="90"/>
      <c r="FM77" s="90"/>
      <c r="FN77" s="90"/>
      <c r="FO77" s="90"/>
      <c r="FP77" s="90"/>
      <c r="FQ77" s="90"/>
      <c r="FR77" s="90"/>
      <c r="FS77" s="90"/>
      <c r="FT77" s="90"/>
      <c r="FU77" s="90"/>
      <c r="FV77" s="90"/>
      <c r="FW77" s="90"/>
      <c r="FX77" s="90"/>
      <c r="FY77" s="90"/>
      <c r="FZ77" s="90"/>
      <c r="GA77" s="90"/>
      <c r="GB77" s="90"/>
      <c r="GC77" s="90"/>
      <c r="GD77" s="90"/>
      <c r="GE77" s="90"/>
      <c r="GF77" s="90"/>
      <c r="GG77" s="90"/>
      <c r="GH77" s="90"/>
      <c r="GI77" s="90"/>
      <c r="GJ77" s="90"/>
      <c r="GK77" s="90"/>
      <c r="GL77" s="90"/>
      <c r="GM77" s="90"/>
      <c r="GN77" s="90"/>
      <c r="GO77" s="90"/>
      <c r="GP77" s="90"/>
      <c r="GQ77" s="90"/>
      <c r="GR77" s="90"/>
      <c r="GS77" s="90"/>
      <c r="GT77" s="90"/>
      <c r="GU77" s="90"/>
      <c r="GV77" s="90"/>
      <c r="GW77" s="90"/>
      <c r="GX77" s="90"/>
      <c r="GY77" s="90"/>
      <c r="GZ77" s="90"/>
      <c r="HA77" s="90"/>
      <c r="HB77" s="90"/>
      <c r="HC77" s="90"/>
      <c r="HD77" s="90"/>
      <c r="HE77" s="90"/>
      <c r="HF77" s="90"/>
      <c r="HG77" s="90"/>
      <c r="HH77" s="90"/>
      <c r="HI77" s="90"/>
      <c r="HJ77" s="90"/>
      <c r="HK77" s="90"/>
      <c r="HL77" s="90"/>
      <c r="HM77" s="90"/>
      <c r="HN77" s="90"/>
      <c r="HO77" s="90"/>
      <c r="HP77" s="90"/>
      <c r="HQ77" s="90"/>
      <c r="HR77" s="90"/>
      <c r="HS77" s="90"/>
      <c r="HT77" s="90"/>
      <c r="HU77" s="90"/>
      <c r="HV77" s="90"/>
      <c r="HW77" s="90"/>
      <c r="HX77" s="90"/>
      <c r="HY77" s="90"/>
      <c r="HZ77" s="90"/>
      <c r="IA77" s="90"/>
      <c r="IB77" s="90"/>
      <c r="IC77" s="90"/>
      <c r="ID77" s="90"/>
      <c r="IE77" s="90"/>
      <c r="IF77" s="90"/>
      <c r="IG77" s="90"/>
      <c r="IH77" s="90"/>
      <c r="II77" s="90"/>
      <c r="IJ77" s="90"/>
      <c r="IK77" s="90"/>
      <c r="IL77" s="90"/>
      <c r="IM77" s="90"/>
      <c r="IN77" s="90"/>
      <c r="IO77" s="90"/>
      <c r="IP77" s="90"/>
      <c r="IQ77" s="90"/>
      <c r="IR77" s="90"/>
      <c r="IS77" s="90"/>
      <c r="IT77" s="90"/>
      <c r="IU77" s="90"/>
      <c r="IV77" s="90"/>
    </row>
    <row r="78" spans="1:256" s="14" customFormat="1" ht="13.5" customHeight="1" x14ac:dyDescent="0.25">
      <c r="A78" s="44"/>
      <c r="B78" s="44"/>
      <c r="C78" s="67"/>
      <c r="D78" s="121"/>
      <c r="E78" s="44"/>
      <c r="F78" s="72">
        <f>SUM(F77)</f>
        <v>560492.41</v>
      </c>
      <c r="G78" s="75"/>
      <c r="H78" s="72">
        <f>SUM(H77)</f>
        <v>560492.41</v>
      </c>
      <c r="I78" s="142"/>
      <c r="J78" s="72">
        <f>SUM(J77)</f>
        <v>709484.13</v>
      </c>
      <c r="K78" s="75"/>
      <c r="L78" s="72">
        <f>SUM(L77)</f>
        <v>709484.13</v>
      </c>
      <c r="M78" s="144"/>
      <c r="N78" s="152">
        <f>SUM(L78-H78)</f>
        <v>148991.71999999997</v>
      </c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0"/>
      <c r="BZ78" s="90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90"/>
      <c r="CM78" s="90"/>
      <c r="CN78" s="90"/>
      <c r="CO78" s="90"/>
      <c r="CP78" s="90"/>
      <c r="CQ78" s="90"/>
      <c r="CR78" s="90"/>
      <c r="CS78" s="90"/>
      <c r="CT78" s="90"/>
      <c r="CU78" s="90"/>
      <c r="CV78" s="90"/>
      <c r="CW78" s="90"/>
      <c r="CX78" s="90"/>
      <c r="CY78" s="90"/>
      <c r="CZ78" s="90"/>
      <c r="DA78" s="90"/>
      <c r="DB78" s="90"/>
      <c r="DC78" s="90"/>
      <c r="DD78" s="90"/>
      <c r="DE78" s="90"/>
      <c r="DF78" s="90"/>
      <c r="DG78" s="90"/>
      <c r="DH78" s="90"/>
      <c r="DI78" s="90"/>
      <c r="DJ78" s="90"/>
      <c r="DK78" s="90"/>
      <c r="DL78" s="90"/>
      <c r="DM78" s="90"/>
      <c r="DN78" s="90"/>
      <c r="DO78" s="90"/>
      <c r="DP78" s="90"/>
      <c r="DQ78" s="90"/>
      <c r="DR78" s="90"/>
      <c r="DS78" s="90"/>
      <c r="DT78" s="90"/>
      <c r="DU78" s="90"/>
      <c r="DV78" s="90"/>
      <c r="DW78" s="90"/>
      <c r="DX78" s="90"/>
      <c r="DY78" s="90"/>
      <c r="DZ78" s="90"/>
      <c r="EA78" s="90"/>
      <c r="EB78" s="90"/>
      <c r="EC78" s="90"/>
      <c r="ED78" s="90"/>
      <c r="EE78" s="90"/>
      <c r="EF78" s="90"/>
      <c r="EG78" s="90"/>
      <c r="EH78" s="90"/>
      <c r="EI78" s="90"/>
      <c r="EJ78" s="90"/>
      <c r="EK78" s="90"/>
      <c r="EL78" s="90"/>
      <c r="EM78" s="90"/>
      <c r="EN78" s="90"/>
      <c r="EO78" s="90"/>
      <c r="EP78" s="90"/>
      <c r="EQ78" s="90"/>
      <c r="ER78" s="90"/>
      <c r="ES78" s="90"/>
      <c r="ET78" s="90"/>
      <c r="EU78" s="90"/>
      <c r="EV78" s="90"/>
      <c r="EW78" s="90"/>
      <c r="EX78" s="90"/>
      <c r="EY78" s="90"/>
      <c r="EZ78" s="90"/>
      <c r="FA78" s="90"/>
      <c r="FB78" s="90"/>
      <c r="FC78" s="90"/>
      <c r="FD78" s="90"/>
      <c r="FE78" s="90"/>
      <c r="FF78" s="90"/>
      <c r="FG78" s="90"/>
      <c r="FH78" s="90"/>
      <c r="FI78" s="90"/>
      <c r="FJ78" s="90"/>
      <c r="FK78" s="90"/>
      <c r="FL78" s="90"/>
      <c r="FM78" s="90"/>
      <c r="FN78" s="90"/>
      <c r="FO78" s="90"/>
      <c r="FP78" s="90"/>
      <c r="FQ78" s="90"/>
      <c r="FR78" s="90"/>
      <c r="FS78" s="90"/>
      <c r="FT78" s="90"/>
      <c r="FU78" s="90"/>
      <c r="FV78" s="90"/>
      <c r="FW78" s="90"/>
      <c r="FX78" s="90"/>
      <c r="FY78" s="90"/>
      <c r="FZ78" s="90"/>
      <c r="GA78" s="90"/>
      <c r="GB78" s="90"/>
      <c r="GC78" s="90"/>
      <c r="GD78" s="90"/>
      <c r="GE78" s="90"/>
      <c r="GF78" s="90"/>
      <c r="GG78" s="90"/>
      <c r="GH78" s="90"/>
      <c r="GI78" s="90"/>
      <c r="GJ78" s="90"/>
      <c r="GK78" s="90"/>
      <c r="GL78" s="90"/>
      <c r="GM78" s="90"/>
      <c r="GN78" s="90"/>
      <c r="GO78" s="90"/>
      <c r="GP78" s="90"/>
      <c r="GQ78" s="90"/>
      <c r="GR78" s="90"/>
      <c r="GS78" s="90"/>
      <c r="GT78" s="90"/>
      <c r="GU78" s="90"/>
      <c r="GV78" s="90"/>
      <c r="GW78" s="90"/>
      <c r="GX78" s="90"/>
      <c r="GY78" s="90"/>
      <c r="GZ78" s="90"/>
      <c r="HA78" s="90"/>
      <c r="HB78" s="90"/>
      <c r="HC78" s="90"/>
      <c r="HD78" s="90"/>
      <c r="HE78" s="90"/>
      <c r="HF78" s="90"/>
      <c r="HG78" s="90"/>
      <c r="HH78" s="90"/>
      <c r="HI78" s="90"/>
      <c r="HJ78" s="90"/>
      <c r="HK78" s="90"/>
      <c r="HL78" s="90"/>
      <c r="HM78" s="90"/>
      <c r="HN78" s="90"/>
      <c r="HO78" s="90"/>
      <c r="HP78" s="90"/>
      <c r="HQ78" s="90"/>
      <c r="HR78" s="90"/>
      <c r="HS78" s="90"/>
      <c r="HT78" s="90"/>
      <c r="HU78" s="90"/>
      <c r="HV78" s="90"/>
      <c r="HW78" s="90"/>
      <c r="HX78" s="90"/>
      <c r="HY78" s="90"/>
      <c r="HZ78" s="90"/>
      <c r="IA78" s="90"/>
      <c r="IB78" s="90"/>
      <c r="IC78" s="90"/>
      <c r="ID78" s="90"/>
      <c r="IE78" s="90"/>
      <c r="IF78" s="90"/>
      <c r="IG78" s="90"/>
      <c r="IH78" s="90"/>
      <c r="II78" s="90"/>
      <c r="IJ78" s="90"/>
      <c r="IK78" s="90"/>
      <c r="IL78" s="90"/>
      <c r="IM78" s="90"/>
      <c r="IN78" s="90"/>
      <c r="IO78" s="90"/>
      <c r="IP78" s="90"/>
      <c r="IQ78" s="90"/>
      <c r="IR78" s="90"/>
      <c r="IS78" s="90"/>
      <c r="IT78" s="90"/>
      <c r="IU78" s="90"/>
      <c r="IV78" s="90"/>
    </row>
    <row r="79" spans="1:256" s="14" customFormat="1" ht="13.5" customHeight="1" x14ac:dyDescent="0.25">
      <c r="A79" s="44"/>
      <c r="B79" s="44"/>
      <c r="C79" s="67"/>
      <c r="D79" s="121"/>
      <c r="E79" s="44"/>
      <c r="F79" s="72"/>
      <c r="G79" s="75"/>
      <c r="H79" s="72"/>
      <c r="I79" s="142"/>
      <c r="J79" s="72"/>
      <c r="K79" s="75"/>
      <c r="L79" s="72"/>
      <c r="M79" s="144"/>
      <c r="N79" s="152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90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90"/>
      <c r="CO79" s="90"/>
      <c r="CP79" s="90"/>
      <c r="CQ79" s="90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90"/>
      <c r="DC79" s="90"/>
      <c r="DD79" s="90"/>
      <c r="DE79" s="90"/>
      <c r="DF79" s="90"/>
      <c r="DG79" s="90"/>
      <c r="DH79" s="90"/>
      <c r="DI79" s="90"/>
      <c r="DJ79" s="90"/>
      <c r="DK79" s="90"/>
      <c r="DL79" s="90"/>
      <c r="DM79" s="90"/>
      <c r="DN79" s="90"/>
      <c r="DO79" s="90"/>
      <c r="DP79" s="90"/>
      <c r="DQ79" s="90"/>
      <c r="DR79" s="90"/>
      <c r="DS79" s="90"/>
      <c r="DT79" s="90"/>
      <c r="DU79" s="90"/>
      <c r="DV79" s="90"/>
      <c r="DW79" s="90"/>
      <c r="DX79" s="90"/>
      <c r="DY79" s="90"/>
      <c r="DZ79" s="90"/>
      <c r="EA79" s="90"/>
      <c r="EB79" s="90"/>
      <c r="EC79" s="90"/>
      <c r="ED79" s="90"/>
      <c r="EE79" s="90"/>
      <c r="EF79" s="90"/>
      <c r="EG79" s="90"/>
      <c r="EH79" s="90"/>
      <c r="EI79" s="90"/>
      <c r="EJ79" s="90"/>
      <c r="EK79" s="90"/>
      <c r="EL79" s="90"/>
      <c r="EM79" s="90"/>
      <c r="EN79" s="90"/>
      <c r="EO79" s="90"/>
      <c r="EP79" s="90"/>
      <c r="EQ79" s="90"/>
      <c r="ER79" s="90"/>
      <c r="ES79" s="90"/>
      <c r="ET79" s="90"/>
      <c r="EU79" s="90"/>
      <c r="EV79" s="90"/>
      <c r="EW79" s="90"/>
      <c r="EX79" s="90"/>
      <c r="EY79" s="90"/>
      <c r="EZ79" s="90"/>
      <c r="FA79" s="90"/>
      <c r="FB79" s="90"/>
      <c r="FC79" s="90"/>
      <c r="FD79" s="90"/>
      <c r="FE79" s="90"/>
      <c r="FF79" s="90"/>
      <c r="FG79" s="90"/>
      <c r="FH79" s="90"/>
      <c r="FI79" s="90"/>
      <c r="FJ79" s="90"/>
      <c r="FK79" s="90"/>
      <c r="FL79" s="90"/>
      <c r="FM79" s="90"/>
      <c r="FN79" s="90"/>
      <c r="FO79" s="90"/>
      <c r="FP79" s="90"/>
      <c r="FQ79" s="90"/>
      <c r="FR79" s="90"/>
      <c r="FS79" s="90"/>
      <c r="FT79" s="90"/>
      <c r="FU79" s="90"/>
      <c r="FV79" s="90"/>
      <c r="FW79" s="90"/>
      <c r="FX79" s="90"/>
      <c r="FY79" s="90"/>
      <c r="FZ79" s="90"/>
      <c r="GA79" s="90"/>
      <c r="GB79" s="90"/>
      <c r="GC79" s="90"/>
      <c r="GD79" s="90"/>
      <c r="GE79" s="90"/>
      <c r="GF79" s="90"/>
      <c r="GG79" s="90"/>
      <c r="GH79" s="90"/>
      <c r="GI79" s="90"/>
      <c r="GJ79" s="90"/>
      <c r="GK79" s="90"/>
      <c r="GL79" s="90"/>
      <c r="GM79" s="90"/>
      <c r="GN79" s="90"/>
      <c r="GO79" s="90"/>
      <c r="GP79" s="90"/>
      <c r="GQ79" s="90"/>
      <c r="GR79" s="90"/>
      <c r="GS79" s="90"/>
      <c r="GT79" s="90"/>
      <c r="GU79" s="90"/>
      <c r="GV79" s="90"/>
      <c r="GW79" s="90"/>
      <c r="GX79" s="90"/>
      <c r="GY79" s="90"/>
      <c r="GZ79" s="90"/>
      <c r="HA79" s="90"/>
      <c r="HB79" s="90"/>
      <c r="HC79" s="90"/>
      <c r="HD79" s="90"/>
      <c r="HE79" s="90"/>
      <c r="HF79" s="90"/>
      <c r="HG79" s="90"/>
      <c r="HH79" s="90"/>
      <c r="HI79" s="90"/>
      <c r="HJ79" s="90"/>
      <c r="HK79" s="90"/>
      <c r="HL79" s="90"/>
      <c r="HM79" s="90"/>
      <c r="HN79" s="90"/>
      <c r="HO79" s="90"/>
      <c r="HP79" s="90"/>
      <c r="HQ79" s="90"/>
      <c r="HR79" s="90"/>
      <c r="HS79" s="90"/>
      <c r="HT79" s="90"/>
      <c r="HU79" s="90"/>
      <c r="HV79" s="90"/>
      <c r="HW79" s="90"/>
      <c r="HX79" s="90"/>
      <c r="HY79" s="90"/>
      <c r="HZ79" s="90"/>
      <c r="IA79" s="90"/>
      <c r="IB79" s="90"/>
      <c r="IC79" s="90"/>
      <c r="ID79" s="90"/>
      <c r="IE79" s="90"/>
      <c r="IF79" s="90"/>
      <c r="IG79" s="90"/>
      <c r="IH79" s="90"/>
      <c r="II79" s="90"/>
      <c r="IJ79" s="90"/>
      <c r="IK79" s="90"/>
      <c r="IL79" s="90"/>
      <c r="IM79" s="90"/>
      <c r="IN79" s="90"/>
      <c r="IO79" s="90"/>
      <c r="IP79" s="90"/>
      <c r="IQ79" s="90"/>
      <c r="IR79" s="90"/>
      <c r="IS79" s="90"/>
      <c r="IT79" s="90"/>
      <c r="IU79" s="90"/>
      <c r="IV79" s="90"/>
    </row>
    <row r="80" spans="1:256" s="14" customFormat="1" x14ac:dyDescent="0.25">
      <c r="A80" s="44" t="s">
        <v>196</v>
      </c>
      <c r="B80" s="44" t="s">
        <v>72</v>
      </c>
      <c r="C80" s="67"/>
      <c r="D80" s="120">
        <v>41820</v>
      </c>
      <c r="E80" s="69"/>
      <c r="F80" s="22">
        <v>69575.8</v>
      </c>
      <c r="G80" s="125">
        <v>100</v>
      </c>
      <c r="H80" s="22">
        <v>69575.8</v>
      </c>
      <c r="I80" s="149" t="s">
        <v>73</v>
      </c>
      <c r="J80" s="22">
        <v>72154.98</v>
      </c>
      <c r="K80" s="125">
        <v>100</v>
      </c>
      <c r="L80" s="22">
        <v>72154.98</v>
      </c>
      <c r="M80" s="147"/>
      <c r="N80" s="152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0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90"/>
      <c r="CM80" s="90"/>
      <c r="CN80" s="90"/>
      <c r="CO80" s="90"/>
      <c r="CP80" s="90"/>
      <c r="CQ80" s="90"/>
      <c r="CR80" s="90"/>
      <c r="CS80" s="90"/>
      <c r="CT80" s="90"/>
      <c r="CU80" s="90"/>
      <c r="CV80" s="90"/>
      <c r="CW80" s="90"/>
      <c r="CX80" s="90"/>
      <c r="CY80" s="90"/>
      <c r="CZ80" s="90"/>
      <c r="DA80" s="90"/>
      <c r="DB80" s="90"/>
      <c r="DC80" s="90"/>
      <c r="DD80" s="90"/>
      <c r="DE80" s="90"/>
      <c r="DF80" s="90"/>
      <c r="DG80" s="90"/>
      <c r="DH80" s="90"/>
      <c r="DI80" s="90"/>
      <c r="DJ80" s="90"/>
      <c r="DK80" s="90"/>
      <c r="DL80" s="90"/>
      <c r="DM80" s="90"/>
      <c r="DN80" s="90"/>
      <c r="DO80" s="90"/>
      <c r="DP80" s="90"/>
      <c r="DQ80" s="90"/>
      <c r="DR80" s="90"/>
      <c r="DS80" s="90"/>
      <c r="DT80" s="90"/>
      <c r="DU80" s="90"/>
      <c r="DV80" s="90"/>
      <c r="DW80" s="90"/>
      <c r="DX80" s="90"/>
      <c r="DY80" s="90"/>
      <c r="DZ80" s="90"/>
      <c r="EA80" s="90"/>
      <c r="EB80" s="90"/>
      <c r="EC80" s="90"/>
      <c r="ED80" s="90"/>
      <c r="EE80" s="90"/>
      <c r="EF80" s="90"/>
      <c r="EG80" s="90"/>
      <c r="EH80" s="90"/>
      <c r="EI80" s="90"/>
      <c r="EJ80" s="90"/>
      <c r="EK80" s="90"/>
      <c r="EL80" s="90"/>
      <c r="EM80" s="90"/>
      <c r="EN80" s="90"/>
      <c r="EO80" s="90"/>
      <c r="EP80" s="90"/>
      <c r="EQ80" s="90"/>
      <c r="ER80" s="90"/>
      <c r="ES80" s="90"/>
      <c r="ET80" s="90"/>
      <c r="EU80" s="90"/>
      <c r="EV80" s="90"/>
      <c r="EW80" s="90"/>
      <c r="EX80" s="90"/>
      <c r="EY80" s="90"/>
      <c r="EZ80" s="90"/>
      <c r="FA80" s="90"/>
      <c r="FB80" s="90"/>
      <c r="FC80" s="90"/>
      <c r="FD80" s="90"/>
      <c r="FE80" s="90"/>
      <c r="FF80" s="90"/>
      <c r="FG80" s="90"/>
      <c r="FH80" s="90"/>
      <c r="FI80" s="90"/>
      <c r="FJ80" s="90"/>
      <c r="FK80" s="90"/>
      <c r="FL80" s="90"/>
      <c r="FM80" s="90"/>
      <c r="FN80" s="90"/>
      <c r="FO80" s="90"/>
      <c r="FP80" s="90"/>
      <c r="FQ80" s="90"/>
      <c r="FR80" s="90"/>
      <c r="FS80" s="90"/>
      <c r="FT80" s="90"/>
      <c r="FU80" s="90"/>
      <c r="FV80" s="90"/>
      <c r="FW80" s="90"/>
      <c r="FX80" s="90"/>
      <c r="FY80" s="90"/>
      <c r="FZ80" s="90"/>
      <c r="GA80" s="90"/>
      <c r="GB80" s="90"/>
      <c r="GC80" s="90"/>
      <c r="GD80" s="90"/>
      <c r="GE80" s="90"/>
      <c r="GF80" s="90"/>
      <c r="GG80" s="90"/>
      <c r="GH80" s="90"/>
      <c r="GI80" s="90"/>
      <c r="GJ80" s="90"/>
      <c r="GK80" s="90"/>
      <c r="GL80" s="90"/>
      <c r="GM80" s="90"/>
      <c r="GN80" s="90"/>
      <c r="GO80" s="90"/>
      <c r="GP80" s="90"/>
      <c r="GQ80" s="90"/>
      <c r="GR80" s="90"/>
      <c r="GS80" s="90"/>
      <c r="GT80" s="90"/>
      <c r="GU80" s="90"/>
      <c r="GV80" s="90"/>
      <c r="GW80" s="90"/>
      <c r="GX80" s="90"/>
      <c r="GY80" s="90"/>
      <c r="GZ80" s="90"/>
      <c r="HA80" s="90"/>
      <c r="HB80" s="90"/>
      <c r="HC80" s="90"/>
      <c r="HD80" s="90"/>
      <c r="HE80" s="90"/>
      <c r="HF80" s="90"/>
      <c r="HG80" s="90"/>
      <c r="HH80" s="90"/>
      <c r="HI80" s="90"/>
      <c r="HJ80" s="90"/>
      <c r="HK80" s="90"/>
      <c r="HL80" s="90"/>
      <c r="HM80" s="90"/>
      <c r="HN80" s="90"/>
      <c r="HO80" s="90"/>
      <c r="HP80" s="90"/>
      <c r="HQ80" s="90"/>
      <c r="HR80" s="90"/>
      <c r="HS80" s="90"/>
      <c r="HT80" s="90"/>
      <c r="HU80" s="90"/>
      <c r="HV80" s="90"/>
      <c r="HW80" s="90"/>
      <c r="HX80" s="90"/>
      <c r="HY80" s="90"/>
      <c r="HZ80" s="90"/>
      <c r="IA80" s="90"/>
      <c r="IB80" s="90"/>
      <c r="IC80" s="90"/>
      <c r="ID80" s="90"/>
      <c r="IE80" s="90"/>
      <c r="IF80" s="90"/>
      <c r="IG80" s="90"/>
      <c r="IH80" s="90"/>
      <c r="II80" s="90"/>
      <c r="IJ80" s="90"/>
      <c r="IK80" s="90"/>
      <c r="IL80" s="90"/>
      <c r="IM80" s="90"/>
      <c r="IN80" s="90"/>
      <c r="IO80" s="90"/>
      <c r="IP80" s="90"/>
      <c r="IQ80" s="90"/>
      <c r="IR80" s="90"/>
      <c r="IS80" s="90"/>
      <c r="IT80" s="90"/>
      <c r="IU80" s="90"/>
      <c r="IV80" s="90"/>
    </row>
    <row r="81" spans="1:256" s="14" customFormat="1" x14ac:dyDescent="0.25">
      <c r="A81" s="44"/>
      <c r="B81" s="44" t="s">
        <v>108</v>
      </c>
      <c r="C81" s="67"/>
      <c r="D81" s="120">
        <v>41820</v>
      </c>
      <c r="E81" s="69"/>
      <c r="F81" s="22">
        <v>351425.06</v>
      </c>
      <c r="G81" s="125">
        <v>100</v>
      </c>
      <c r="H81" s="22">
        <v>351425.06</v>
      </c>
      <c r="I81" s="149" t="s">
        <v>73</v>
      </c>
      <c r="J81" s="22">
        <v>351650.17</v>
      </c>
      <c r="K81" s="125">
        <v>100</v>
      </c>
      <c r="L81" s="22">
        <v>351650.17</v>
      </c>
      <c r="M81" s="147"/>
      <c r="N81" s="152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0"/>
      <c r="BZ81" s="90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90"/>
      <c r="CM81" s="90"/>
      <c r="CN81" s="90"/>
      <c r="CO81" s="90"/>
      <c r="CP81" s="90"/>
      <c r="CQ81" s="90"/>
      <c r="CR81" s="90"/>
      <c r="CS81" s="90"/>
      <c r="CT81" s="90"/>
      <c r="CU81" s="90"/>
      <c r="CV81" s="90"/>
      <c r="CW81" s="90"/>
      <c r="CX81" s="90"/>
      <c r="CY81" s="90"/>
      <c r="CZ81" s="90"/>
      <c r="DA81" s="90"/>
      <c r="DB81" s="90"/>
      <c r="DC81" s="90"/>
      <c r="DD81" s="90"/>
      <c r="DE81" s="90"/>
      <c r="DF81" s="90"/>
      <c r="DG81" s="90"/>
      <c r="DH81" s="90"/>
      <c r="DI81" s="90"/>
      <c r="DJ81" s="90"/>
      <c r="DK81" s="90"/>
      <c r="DL81" s="90"/>
      <c r="DM81" s="90"/>
      <c r="DN81" s="90"/>
      <c r="DO81" s="90"/>
      <c r="DP81" s="90"/>
      <c r="DQ81" s="90"/>
      <c r="DR81" s="90"/>
      <c r="DS81" s="90"/>
      <c r="DT81" s="90"/>
      <c r="DU81" s="90"/>
      <c r="DV81" s="90"/>
      <c r="DW81" s="90"/>
      <c r="DX81" s="90"/>
      <c r="DY81" s="90"/>
      <c r="DZ81" s="90"/>
      <c r="EA81" s="90"/>
      <c r="EB81" s="90"/>
      <c r="EC81" s="90"/>
      <c r="ED81" s="90"/>
      <c r="EE81" s="90"/>
      <c r="EF81" s="90"/>
      <c r="EG81" s="90"/>
      <c r="EH81" s="90"/>
      <c r="EI81" s="90"/>
      <c r="EJ81" s="90"/>
      <c r="EK81" s="90"/>
      <c r="EL81" s="90"/>
      <c r="EM81" s="90"/>
      <c r="EN81" s="90"/>
      <c r="EO81" s="90"/>
      <c r="EP81" s="90"/>
      <c r="EQ81" s="90"/>
      <c r="ER81" s="90"/>
      <c r="ES81" s="90"/>
      <c r="ET81" s="90"/>
      <c r="EU81" s="90"/>
      <c r="EV81" s="90"/>
      <c r="EW81" s="90"/>
      <c r="EX81" s="90"/>
      <c r="EY81" s="90"/>
      <c r="EZ81" s="90"/>
      <c r="FA81" s="90"/>
      <c r="FB81" s="90"/>
      <c r="FC81" s="90"/>
      <c r="FD81" s="90"/>
      <c r="FE81" s="90"/>
      <c r="FF81" s="90"/>
      <c r="FG81" s="90"/>
      <c r="FH81" s="90"/>
      <c r="FI81" s="90"/>
      <c r="FJ81" s="90"/>
      <c r="FK81" s="90"/>
      <c r="FL81" s="90"/>
      <c r="FM81" s="90"/>
      <c r="FN81" s="90"/>
      <c r="FO81" s="90"/>
      <c r="FP81" s="90"/>
      <c r="FQ81" s="90"/>
      <c r="FR81" s="90"/>
      <c r="FS81" s="90"/>
      <c r="FT81" s="90"/>
      <c r="FU81" s="90"/>
      <c r="FV81" s="90"/>
      <c r="FW81" s="90"/>
      <c r="FX81" s="90"/>
      <c r="FY81" s="90"/>
      <c r="FZ81" s="90"/>
      <c r="GA81" s="90"/>
      <c r="GB81" s="90"/>
      <c r="GC81" s="90"/>
      <c r="GD81" s="90"/>
      <c r="GE81" s="90"/>
      <c r="GF81" s="90"/>
      <c r="GG81" s="90"/>
      <c r="GH81" s="90"/>
      <c r="GI81" s="90"/>
      <c r="GJ81" s="90"/>
      <c r="GK81" s="90"/>
      <c r="GL81" s="90"/>
      <c r="GM81" s="90"/>
      <c r="GN81" s="90"/>
      <c r="GO81" s="90"/>
      <c r="GP81" s="90"/>
      <c r="GQ81" s="90"/>
      <c r="GR81" s="90"/>
      <c r="GS81" s="90"/>
      <c r="GT81" s="90"/>
      <c r="GU81" s="90"/>
      <c r="GV81" s="90"/>
      <c r="GW81" s="90"/>
      <c r="GX81" s="90"/>
      <c r="GY81" s="90"/>
      <c r="GZ81" s="90"/>
      <c r="HA81" s="90"/>
      <c r="HB81" s="90"/>
      <c r="HC81" s="90"/>
      <c r="HD81" s="90"/>
      <c r="HE81" s="90"/>
      <c r="HF81" s="90"/>
      <c r="HG81" s="90"/>
      <c r="HH81" s="90"/>
      <c r="HI81" s="90"/>
      <c r="HJ81" s="90"/>
      <c r="HK81" s="90"/>
      <c r="HL81" s="90"/>
      <c r="HM81" s="90"/>
      <c r="HN81" s="90"/>
      <c r="HO81" s="90"/>
      <c r="HP81" s="90"/>
      <c r="HQ81" s="90"/>
      <c r="HR81" s="90"/>
      <c r="HS81" s="90"/>
      <c r="HT81" s="90"/>
      <c r="HU81" s="90"/>
      <c r="HV81" s="90"/>
      <c r="HW81" s="90"/>
      <c r="HX81" s="90"/>
      <c r="HY81" s="90"/>
      <c r="HZ81" s="90"/>
      <c r="IA81" s="90"/>
      <c r="IB81" s="90"/>
      <c r="IC81" s="90"/>
      <c r="ID81" s="90"/>
      <c r="IE81" s="90"/>
      <c r="IF81" s="90"/>
      <c r="IG81" s="90"/>
      <c r="IH81" s="90"/>
      <c r="II81" s="90"/>
      <c r="IJ81" s="90"/>
      <c r="IK81" s="90"/>
      <c r="IL81" s="90"/>
      <c r="IM81" s="90"/>
      <c r="IN81" s="90"/>
      <c r="IO81" s="90"/>
      <c r="IP81" s="90"/>
      <c r="IQ81" s="90"/>
      <c r="IR81" s="90"/>
      <c r="IS81" s="90"/>
      <c r="IT81" s="90"/>
      <c r="IU81" s="90"/>
      <c r="IV81" s="90"/>
    </row>
    <row r="82" spans="1:256" s="14" customFormat="1" x14ac:dyDescent="0.25">
      <c r="A82" s="44"/>
      <c r="B82" s="44"/>
      <c r="C82" s="67"/>
      <c r="D82" s="121"/>
      <c r="E82" s="44"/>
      <c r="F82" s="72">
        <f>SUM(F80:F81)</f>
        <v>421000.86</v>
      </c>
      <c r="G82" s="75"/>
      <c r="H82" s="72">
        <f>SUM(H80:H81)</f>
        <v>421000.86</v>
      </c>
      <c r="I82" s="142"/>
      <c r="J82" s="72">
        <f>SUM(J80:J81)</f>
        <v>423805.14999999997</v>
      </c>
      <c r="K82" s="75"/>
      <c r="L82" s="72">
        <f>SUM(L80:L81)</f>
        <v>423805.14999999997</v>
      </c>
      <c r="M82" s="144"/>
      <c r="N82" s="152">
        <f>SUM(L82-H82)</f>
        <v>2804.289999999979</v>
      </c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0"/>
      <c r="BZ82" s="90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90"/>
      <c r="CM82" s="90"/>
      <c r="CN82" s="90"/>
      <c r="CO82" s="90"/>
      <c r="CP82" s="90"/>
      <c r="CQ82" s="90"/>
      <c r="CR82" s="90"/>
      <c r="CS82" s="90"/>
      <c r="CT82" s="90"/>
      <c r="CU82" s="90"/>
      <c r="CV82" s="90"/>
      <c r="CW82" s="90"/>
      <c r="CX82" s="90"/>
      <c r="CY82" s="90"/>
      <c r="CZ82" s="90"/>
      <c r="DA82" s="90"/>
      <c r="DB82" s="90"/>
      <c r="DC82" s="90"/>
      <c r="DD82" s="90"/>
      <c r="DE82" s="90"/>
      <c r="DF82" s="90"/>
      <c r="DG82" s="90"/>
      <c r="DH82" s="90"/>
      <c r="DI82" s="90"/>
      <c r="DJ82" s="90"/>
      <c r="DK82" s="90"/>
      <c r="DL82" s="90"/>
      <c r="DM82" s="90"/>
      <c r="DN82" s="90"/>
      <c r="DO82" s="90"/>
      <c r="DP82" s="90"/>
      <c r="DQ82" s="90"/>
      <c r="DR82" s="90"/>
      <c r="DS82" s="90"/>
      <c r="DT82" s="90"/>
      <c r="DU82" s="90"/>
      <c r="DV82" s="90"/>
      <c r="DW82" s="90"/>
      <c r="DX82" s="90"/>
      <c r="DY82" s="90"/>
      <c r="DZ82" s="90"/>
      <c r="EA82" s="90"/>
      <c r="EB82" s="90"/>
      <c r="EC82" s="90"/>
      <c r="ED82" s="90"/>
      <c r="EE82" s="90"/>
      <c r="EF82" s="90"/>
      <c r="EG82" s="90"/>
      <c r="EH82" s="90"/>
      <c r="EI82" s="90"/>
      <c r="EJ82" s="90"/>
      <c r="EK82" s="90"/>
      <c r="EL82" s="90"/>
      <c r="EM82" s="90"/>
      <c r="EN82" s="90"/>
      <c r="EO82" s="90"/>
      <c r="EP82" s="90"/>
      <c r="EQ82" s="90"/>
      <c r="ER82" s="90"/>
      <c r="ES82" s="90"/>
      <c r="ET82" s="90"/>
      <c r="EU82" s="90"/>
      <c r="EV82" s="90"/>
      <c r="EW82" s="90"/>
      <c r="EX82" s="90"/>
      <c r="EY82" s="90"/>
      <c r="EZ82" s="90"/>
      <c r="FA82" s="90"/>
      <c r="FB82" s="90"/>
      <c r="FC82" s="90"/>
      <c r="FD82" s="90"/>
      <c r="FE82" s="90"/>
      <c r="FF82" s="90"/>
      <c r="FG82" s="90"/>
      <c r="FH82" s="90"/>
      <c r="FI82" s="90"/>
      <c r="FJ82" s="90"/>
      <c r="FK82" s="90"/>
      <c r="FL82" s="90"/>
      <c r="FM82" s="90"/>
      <c r="FN82" s="90"/>
      <c r="FO82" s="90"/>
      <c r="FP82" s="90"/>
      <c r="FQ82" s="90"/>
      <c r="FR82" s="90"/>
      <c r="FS82" s="90"/>
      <c r="FT82" s="90"/>
      <c r="FU82" s="90"/>
      <c r="FV82" s="90"/>
      <c r="FW82" s="90"/>
      <c r="FX82" s="90"/>
      <c r="FY82" s="90"/>
      <c r="FZ82" s="90"/>
      <c r="GA82" s="90"/>
      <c r="GB82" s="90"/>
      <c r="GC82" s="90"/>
      <c r="GD82" s="90"/>
      <c r="GE82" s="90"/>
      <c r="GF82" s="90"/>
      <c r="GG82" s="90"/>
      <c r="GH82" s="90"/>
      <c r="GI82" s="90"/>
      <c r="GJ82" s="90"/>
      <c r="GK82" s="90"/>
      <c r="GL82" s="90"/>
      <c r="GM82" s="90"/>
      <c r="GN82" s="90"/>
      <c r="GO82" s="90"/>
      <c r="GP82" s="90"/>
      <c r="GQ82" s="90"/>
      <c r="GR82" s="90"/>
      <c r="GS82" s="90"/>
      <c r="GT82" s="90"/>
      <c r="GU82" s="90"/>
      <c r="GV82" s="90"/>
      <c r="GW82" s="90"/>
      <c r="GX82" s="90"/>
      <c r="GY82" s="90"/>
      <c r="GZ82" s="90"/>
      <c r="HA82" s="90"/>
      <c r="HB82" s="90"/>
      <c r="HC82" s="90"/>
      <c r="HD82" s="90"/>
      <c r="HE82" s="90"/>
      <c r="HF82" s="90"/>
      <c r="HG82" s="90"/>
      <c r="HH82" s="90"/>
      <c r="HI82" s="90"/>
      <c r="HJ82" s="90"/>
      <c r="HK82" s="90"/>
      <c r="HL82" s="90"/>
      <c r="HM82" s="90"/>
      <c r="HN82" s="90"/>
      <c r="HO82" s="90"/>
      <c r="HP82" s="90"/>
      <c r="HQ82" s="90"/>
      <c r="HR82" s="90"/>
      <c r="HS82" s="90"/>
      <c r="HT82" s="90"/>
      <c r="HU82" s="90"/>
      <c r="HV82" s="90"/>
      <c r="HW82" s="90"/>
      <c r="HX82" s="90"/>
      <c r="HY82" s="90"/>
      <c r="HZ82" s="90"/>
      <c r="IA82" s="90"/>
      <c r="IB82" s="90"/>
      <c r="IC82" s="90"/>
      <c r="ID82" s="90"/>
      <c r="IE82" s="90"/>
      <c r="IF82" s="90"/>
      <c r="IG82" s="90"/>
      <c r="IH82" s="90"/>
      <c r="II82" s="90"/>
      <c r="IJ82" s="90"/>
      <c r="IK82" s="90"/>
      <c r="IL82" s="90"/>
      <c r="IM82" s="90"/>
      <c r="IN82" s="90"/>
      <c r="IO82" s="90"/>
      <c r="IP82" s="90"/>
      <c r="IQ82" s="90"/>
      <c r="IR82" s="90"/>
      <c r="IS82" s="90"/>
      <c r="IT82" s="90"/>
      <c r="IU82" s="90"/>
      <c r="IV82" s="90"/>
    </row>
    <row r="83" spans="1:256" s="14" customFormat="1" x14ac:dyDescent="0.25">
      <c r="A83" s="44"/>
      <c r="B83" s="44"/>
      <c r="C83" s="67"/>
      <c r="D83" s="121"/>
      <c r="E83" s="44"/>
      <c r="F83" s="72"/>
      <c r="G83" s="75"/>
      <c r="H83" s="72"/>
      <c r="I83" s="142"/>
      <c r="J83" s="72"/>
      <c r="K83" s="75"/>
      <c r="L83" s="72"/>
      <c r="M83" s="144"/>
      <c r="N83" s="152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0"/>
      <c r="BZ83" s="90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90"/>
      <c r="CM83" s="90"/>
      <c r="CN83" s="90"/>
      <c r="CO83" s="90"/>
      <c r="CP83" s="90"/>
      <c r="CQ83" s="90"/>
      <c r="CR83" s="90"/>
      <c r="CS83" s="90"/>
      <c r="CT83" s="90"/>
      <c r="CU83" s="90"/>
      <c r="CV83" s="90"/>
      <c r="CW83" s="90"/>
      <c r="CX83" s="90"/>
      <c r="CY83" s="90"/>
      <c r="CZ83" s="90"/>
      <c r="DA83" s="90"/>
      <c r="DB83" s="90"/>
      <c r="DC83" s="90"/>
      <c r="DD83" s="90"/>
      <c r="DE83" s="90"/>
      <c r="DF83" s="90"/>
      <c r="DG83" s="90"/>
      <c r="DH83" s="90"/>
      <c r="DI83" s="90"/>
      <c r="DJ83" s="90"/>
      <c r="DK83" s="90"/>
      <c r="DL83" s="90"/>
      <c r="DM83" s="90"/>
      <c r="DN83" s="90"/>
      <c r="DO83" s="90"/>
      <c r="DP83" s="90"/>
      <c r="DQ83" s="90"/>
      <c r="DR83" s="90"/>
      <c r="DS83" s="90"/>
      <c r="DT83" s="90"/>
      <c r="DU83" s="90"/>
      <c r="DV83" s="90"/>
      <c r="DW83" s="90"/>
      <c r="DX83" s="90"/>
      <c r="DY83" s="90"/>
      <c r="DZ83" s="90"/>
      <c r="EA83" s="90"/>
      <c r="EB83" s="90"/>
      <c r="EC83" s="90"/>
      <c r="ED83" s="90"/>
      <c r="EE83" s="90"/>
      <c r="EF83" s="90"/>
      <c r="EG83" s="90"/>
      <c r="EH83" s="90"/>
      <c r="EI83" s="90"/>
      <c r="EJ83" s="90"/>
      <c r="EK83" s="90"/>
      <c r="EL83" s="90"/>
      <c r="EM83" s="90"/>
      <c r="EN83" s="90"/>
      <c r="EO83" s="90"/>
      <c r="EP83" s="90"/>
      <c r="EQ83" s="90"/>
      <c r="ER83" s="90"/>
      <c r="ES83" s="90"/>
      <c r="ET83" s="90"/>
      <c r="EU83" s="90"/>
      <c r="EV83" s="90"/>
      <c r="EW83" s="90"/>
      <c r="EX83" s="90"/>
      <c r="EY83" s="90"/>
      <c r="EZ83" s="90"/>
      <c r="FA83" s="90"/>
      <c r="FB83" s="90"/>
      <c r="FC83" s="90"/>
      <c r="FD83" s="90"/>
      <c r="FE83" s="90"/>
      <c r="FF83" s="90"/>
      <c r="FG83" s="90"/>
      <c r="FH83" s="90"/>
      <c r="FI83" s="90"/>
      <c r="FJ83" s="90"/>
      <c r="FK83" s="90"/>
      <c r="FL83" s="90"/>
      <c r="FM83" s="90"/>
      <c r="FN83" s="90"/>
      <c r="FO83" s="90"/>
      <c r="FP83" s="90"/>
      <c r="FQ83" s="90"/>
      <c r="FR83" s="90"/>
      <c r="FS83" s="90"/>
      <c r="FT83" s="90"/>
      <c r="FU83" s="90"/>
      <c r="FV83" s="90"/>
      <c r="FW83" s="90"/>
      <c r="FX83" s="90"/>
      <c r="FY83" s="90"/>
      <c r="FZ83" s="90"/>
      <c r="GA83" s="90"/>
      <c r="GB83" s="90"/>
      <c r="GC83" s="90"/>
      <c r="GD83" s="90"/>
      <c r="GE83" s="90"/>
      <c r="GF83" s="90"/>
      <c r="GG83" s="90"/>
      <c r="GH83" s="90"/>
      <c r="GI83" s="90"/>
      <c r="GJ83" s="90"/>
      <c r="GK83" s="90"/>
      <c r="GL83" s="90"/>
      <c r="GM83" s="90"/>
      <c r="GN83" s="90"/>
      <c r="GO83" s="90"/>
      <c r="GP83" s="90"/>
      <c r="GQ83" s="90"/>
      <c r="GR83" s="90"/>
      <c r="GS83" s="90"/>
      <c r="GT83" s="90"/>
      <c r="GU83" s="90"/>
      <c r="GV83" s="90"/>
      <c r="GW83" s="90"/>
      <c r="GX83" s="90"/>
      <c r="GY83" s="90"/>
      <c r="GZ83" s="90"/>
      <c r="HA83" s="90"/>
      <c r="HB83" s="90"/>
      <c r="HC83" s="90"/>
      <c r="HD83" s="90"/>
      <c r="HE83" s="90"/>
      <c r="HF83" s="90"/>
      <c r="HG83" s="90"/>
      <c r="HH83" s="90"/>
      <c r="HI83" s="90"/>
      <c r="HJ83" s="90"/>
      <c r="HK83" s="90"/>
      <c r="HL83" s="90"/>
      <c r="HM83" s="90"/>
      <c r="HN83" s="90"/>
      <c r="HO83" s="90"/>
      <c r="HP83" s="90"/>
      <c r="HQ83" s="90"/>
      <c r="HR83" s="90"/>
      <c r="HS83" s="90"/>
      <c r="HT83" s="90"/>
      <c r="HU83" s="90"/>
      <c r="HV83" s="90"/>
      <c r="HW83" s="90"/>
      <c r="HX83" s="90"/>
      <c r="HY83" s="90"/>
      <c r="HZ83" s="90"/>
      <c r="IA83" s="90"/>
      <c r="IB83" s="90"/>
      <c r="IC83" s="90"/>
      <c r="ID83" s="90"/>
      <c r="IE83" s="90"/>
      <c r="IF83" s="90"/>
      <c r="IG83" s="90"/>
      <c r="IH83" s="90"/>
      <c r="II83" s="90"/>
      <c r="IJ83" s="90"/>
      <c r="IK83" s="90"/>
      <c r="IL83" s="90"/>
      <c r="IM83" s="90"/>
      <c r="IN83" s="90"/>
      <c r="IO83" s="90"/>
      <c r="IP83" s="90"/>
      <c r="IQ83" s="90"/>
      <c r="IR83" s="90"/>
      <c r="IS83" s="90"/>
      <c r="IT83" s="90"/>
      <c r="IU83" s="90"/>
      <c r="IV83" s="90"/>
    </row>
    <row r="84" spans="1:256" s="14" customFormat="1" x14ac:dyDescent="0.25">
      <c r="A84" s="44" t="s">
        <v>197</v>
      </c>
      <c r="B84" s="44" t="s">
        <v>72</v>
      </c>
      <c r="C84" s="67"/>
      <c r="D84" s="120">
        <v>41820</v>
      </c>
      <c r="E84" s="44"/>
      <c r="F84" s="22">
        <v>43535.14</v>
      </c>
      <c r="G84" s="75">
        <v>100</v>
      </c>
      <c r="H84" s="22">
        <v>43535.14</v>
      </c>
      <c r="I84" s="142" t="s">
        <v>73</v>
      </c>
      <c r="J84" s="22">
        <v>46573.52</v>
      </c>
      <c r="K84" s="75">
        <v>100</v>
      </c>
      <c r="L84" s="22">
        <v>46573.52</v>
      </c>
      <c r="M84" s="144"/>
      <c r="N84" s="152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0"/>
      <c r="BZ84" s="90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90"/>
      <c r="CM84" s="90"/>
      <c r="CN84" s="90"/>
      <c r="CO84" s="90"/>
      <c r="CP84" s="90"/>
      <c r="CQ84" s="90"/>
      <c r="CR84" s="90"/>
      <c r="CS84" s="90"/>
      <c r="CT84" s="90"/>
      <c r="CU84" s="90"/>
      <c r="CV84" s="90"/>
      <c r="CW84" s="90"/>
      <c r="CX84" s="90"/>
      <c r="CY84" s="90"/>
      <c r="CZ84" s="90"/>
      <c r="DA84" s="90"/>
      <c r="DB84" s="90"/>
      <c r="DC84" s="90"/>
      <c r="DD84" s="90"/>
      <c r="DE84" s="90"/>
      <c r="DF84" s="90"/>
      <c r="DG84" s="90"/>
      <c r="DH84" s="90"/>
      <c r="DI84" s="90"/>
      <c r="DJ84" s="90"/>
      <c r="DK84" s="90"/>
      <c r="DL84" s="90"/>
      <c r="DM84" s="90"/>
      <c r="DN84" s="90"/>
      <c r="DO84" s="90"/>
      <c r="DP84" s="90"/>
      <c r="DQ84" s="90"/>
      <c r="DR84" s="90"/>
      <c r="DS84" s="90"/>
      <c r="DT84" s="90"/>
      <c r="DU84" s="90"/>
      <c r="DV84" s="90"/>
      <c r="DW84" s="90"/>
      <c r="DX84" s="90"/>
      <c r="DY84" s="90"/>
      <c r="DZ84" s="90"/>
      <c r="EA84" s="90"/>
      <c r="EB84" s="90"/>
      <c r="EC84" s="90"/>
      <c r="ED84" s="90"/>
      <c r="EE84" s="90"/>
      <c r="EF84" s="90"/>
      <c r="EG84" s="90"/>
      <c r="EH84" s="90"/>
      <c r="EI84" s="90"/>
      <c r="EJ84" s="90"/>
      <c r="EK84" s="90"/>
      <c r="EL84" s="90"/>
      <c r="EM84" s="90"/>
      <c r="EN84" s="90"/>
      <c r="EO84" s="90"/>
      <c r="EP84" s="90"/>
      <c r="EQ84" s="90"/>
      <c r="ER84" s="90"/>
      <c r="ES84" s="90"/>
      <c r="ET84" s="90"/>
      <c r="EU84" s="90"/>
      <c r="EV84" s="90"/>
      <c r="EW84" s="90"/>
      <c r="EX84" s="90"/>
      <c r="EY84" s="90"/>
      <c r="EZ84" s="90"/>
      <c r="FA84" s="90"/>
      <c r="FB84" s="90"/>
      <c r="FC84" s="90"/>
      <c r="FD84" s="90"/>
      <c r="FE84" s="90"/>
      <c r="FF84" s="90"/>
      <c r="FG84" s="90"/>
      <c r="FH84" s="90"/>
      <c r="FI84" s="90"/>
      <c r="FJ84" s="90"/>
      <c r="FK84" s="90"/>
      <c r="FL84" s="90"/>
      <c r="FM84" s="90"/>
      <c r="FN84" s="90"/>
      <c r="FO84" s="90"/>
      <c r="FP84" s="90"/>
      <c r="FQ84" s="90"/>
      <c r="FR84" s="90"/>
      <c r="FS84" s="90"/>
      <c r="FT84" s="90"/>
      <c r="FU84" s="90"/>
      <c r="FV84" s="90"/>
      <c r="FW84" s="90"/>
      <c r="FX84" s="90"/>
      <c r="FY84" s="90"/>
      <c r="FZ84" s="90"/>
      <c r="GA84" s="90"/>
      <c r="GB84" s="90"/>
      <c r="GC84" s="90"/>
      <c r="GD84" s="90"/>
      <c r="GE84" s="90"/>
      <c r="GF84" s="90"/>
      <c r="GG84" s="90"/>
      <c r="GH84" s="90"/>
      <c r="GI84" s="90"/>
      <c r="GJ84" s="90"/>
      <c r="GK84" s="90"/>
      <c r="GL84" s="90"/>
      <c r="GM84" s="90"/>
      <c r="GN84" s="90"/>
      <c r="GO84" s="90"/>
      <c r="GP84" s="90"/>
      <c r="GQ84" s="90"/>
      <c r="GR84" s="90"/>
      <c r="GS84" s="90"/>
      <c r="GT84" s="90"/>
      <c r="GU84" s="90"/>
      <c r="GV84" s="90"/>
      <c r="GW84" s="90"/>
      <c r="GX84" s="90"/>
      <c r="GY84" s="90"/>
      <c r="GZ84" s="90"/>
      <c r="HA84" s="90"/>
      <c r="HB84" s="90"/>
      <c r="HC84" s="90"/>
      <c r="HD84" s="90"/>
      <c r="HE84" s="90"/>
      <c r="HF84" s="90"/>
      <c r="HG84" s="90"/>
      <c r="HH84" s="90"/>
      <c r="HI84" s="90"/>
      <c r="HJ84" s="90"/>
      <c r="HK84" s="90"/>
      <c r="HL84" s="90"/>
      <c r="HM84" s="90"/>
      <c r="HN84" s="90"/>
      <c r="HO84" s="90"/>
      <c r="HP84" s="90"/>
      <c r="HQ84" s="90"/>
      <c r="HR84" s="90"/>
      <c r="HS84" s="90"/>
      <c r="HT84" s="90"/>
      <c r="HU84" s="90"/>
      <c r="HV84" s="90"/>
      <c r="HW84" s="90"/>
      <c r="HX84" s="90"/>
      <c r="HY84" s="90"/>
      <c r="HZ84" s="90"/>
      <c r="IA84" s="90"/>
      <c r="IB84" s="90"/>
      <c r="IC84" s="90"/>
      <c r="ID84" s="90"/>
      <c r="IE84" s="90"/>
      <c r="IF84" s="90"/>
      <c r="IG84" s="90"/>
      <c r="IH84" s="90"/>
      <c r="II84" s="90"/>
      <c r="IJ84" s="90"/>
      <c r="IK84" s="90"/>
      <c r="IL84" s="90"/>
      <c r="IM84" s="90"/>
      <c r="IN84" s="90"/>
      <c r="IO84" s="90"/>
      <c r="IP84" s="90"/>
      <c r="IQ84" s="90"/>
      <c r="IR84" s="90"/>
      <c r="IS84" s="90"/>
      <c r="IT84" s="90"/>
      <c r="IU84" s="90"/>
      <c r="IV84" s="90"/>
    </row>
    <row r="85" spans="1:256" s="14" customFormat="1" x14ac:dyDescent="0.25">
      <c r="A85" s="44"/>
      <c r="B85" s="44" t="s">
        <v>108</v>
      </c>
      <c r="C85" s="67"/>
      <c r="D85" s="120">
        <v>41820</v>
      </c>
      <c r="E85" s="44"/>
      <c r="F85" s="22">
        <v>351425.06</v>
      </c>
      <c r="G85" s="75">
        <v>100</v>
      </c>
      <c r="H85" s="22">
        <v>351425.06</v>
      </c>
      <c r="I85" s="142" t="s">
        <v>73</v>
      </c>
      <c r="J85" s="22">
        <v>351650.16</v>
      </c>
      <c r="K85" s="75">
        <v>100</v>
      </c>
      <c r="L85" s="22">
        <v>351650.16</v>
      </c>
      <c r="M85" s="144"/>
      <c r="N85" s="152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0"/>
      <c r="BZ85" s="90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90"/>
      <c r="CM85" s="90"/>
      <c r="CN85" s="90"/>
      <c r="CO85" s="90"/>
      <c r="CP85" s="90"/>
      <c r="CQ85" s="90"/>
      <c r="CR85" s="90"/>
      <c r="CS85" s="90"/>
      <c r="CT85" s="90"/>
      <c r="CU85" s="90"/>
      <c r="CV85" s="90"/>
      <c r="CW85" s="90"/>
      <c r="CX85" s="90"/>
      <c r="CY85" s="90"/>
      <c r="CZ85" s="90"/>
      <c r="DA85" s="90"/>
      <c r="DB85" s="90"/>
      <c r="DC85" s="90"/>
      <c r="DD85" s="90"/>
      <c r="DE85" s="90"/>
      <c r="DF85" s="90"/>
      <c r="DG85" s="90"/>
      <c r="DH85" s="90"/>
      <c r="DI85" s="90"/>
      <c r="DJ85" s="90"/>
      <c r="DK85" s="90"/>
      <c r="DL85" s="90"/>
      <c r="DM85" s="90"/>
      <c r="DN85" s="90"/>
      <c r="DO85" s="90"/>
      <c r="DP85" s="90"/>
      <c r="DQ85" s="90"/>
      <c r="DR85" s="90"/>
      <c r="DS85" s="90"/>
      <c r="DT85" s="90"/>
      <c r="DU85" s="90"/>
      <c r="DV85" s="90"/>
      <c r="DW85" s="90"/>
      <c r="DX85" s="90"/>
      <c r="DY85" s="90"/>
      <c r="DZ85" s="90"/>
      <c r="EA85" s="90"/>
      <c r="EB85" s="90"/>
      <c r="EC85" s="90"/>
      <c r="ED85" s="90"/>
      <c r="EE85" s="90"/>
      <c r="EF85" s="90"/>
      <c r="EG85" s="90"/>
      <c r="EH85" s="90"/>
      <c r="EI85" s="90"/>
      <c r="EJ85" s="90"/>
      <c r="EK85" s="90"/>
      <c r="EL85" s="90"/>
      <c r="EM85" s="90"/>
      <c r="EN85" s="90"/>
      <c r="EO85" s="90"/>
      <c r="EP85" s="90"/>
      <c r="EQ85" s="90"/>
      <c r="ER85" s="90"/>
      <c r="ES85" s="90"/>
      <c r="ET85" s="90"/>
      <c r="EU85" s="90"/>
      <c r="EV85" s="90"/>
      <c r="EW85" s="90"/>
      <c r="EX85" s="90"/>
      <c r="EY85" s="90"/>
      <c r="EZ85" s="90"/>
      <c r="FA85" s="90"/>
      <c r="FB85" s="90"/>
      <c r="FC85" s="90"/>
      <c r="FD85" s="90"/>
      <c r="FE85" s="90"/>
      <c r="FF85" s="90"/>
      <c r="FG85" s="90"/>
      <c r="FH85" s="90"/>
      <c r="FI85" s="90"/>
      <c r="FJ85" s="90"/>
      <c r="FK85" s="90"/>
      <c r="FL85" s="90"/>
      <c r="FM85" s="90"/>
      <c r="FN85" s="90"/>
      <c r="FO85" s="90"/>
      <c r="FP85" s="90"/>
      <c r="FQ85" s="90"/>
      <c r="FR85" s="90"/>
      <c r="FS85" s="90"/>
      <c r="FT85" s="90"/>
      <c r="FU85" s="90"/>
      <c r="FV85" s="90"/>
      <c r="FW85" s="90"/>
      <c r="FX85" s="90"/>
      <c r="FY85" s="90"/>
      <c r="FZ85" s="90"/>
      <c r="GA85" s="90"/>
      <c r="GB85" s="90"/>
      <c r="GC85" s="90"/>
      <c r="GD85" s="90"/>
      <c r="GE85" s="90"/>
      <c r="GF85" s="90"/>
      <c r="GG85" s="90"/>
      <c r="GH85" s="90"/>
      <c r="GI85" s="90"/>
      <c r="GJ85" s="90"/>
      <c r="GK85" s="90"/>
      <c r="GL85" s="90"/>
      <c r="GM85" s="90"/>
      <c r="GN85" s="90"/>
      <c r="GO85" s="90"/>
      <c r="GP85" s="90"/>
      <c r="GQ85" s="90"/>
      <c r="GR85" s="90"/>
      <c r="GS85" s="90"/>
      <c r="GT85" s="90"/>
      <c r="GU85" s="90"/>
      <c r="GV85" s="90"/>
      <c r="GW85" s="90"/>
      <c r="GX85" s="90"/>
      <c r="GY85" s="90"/>
      <c r="GZ85" s="90"/>
      <c r="HA85" s="90"/>
      <c r="HB85" s="90"/>
      <c r="HC85" s="90"/>
      <c r="HD85" s="90"/>
      <c r="HE85" s="90"/>
      <c r="HF85" s="90"/>
      <c r="HG85" s="90"/>
      <c r="HH85" s="90"/>
      <c r="HI85" s="90"/>
      <c r="HJ85" s="90"/>
      <c r="HK85" s="90"/>
      <c r="HL85" s="90"/>
      <c r="HM85" s="90"/>
      <c r="HN85" s="90"/>
      <c r="HO85" s="90"/>
      <c r="HP85" s="90"/>
      <c r="HQ85" s="90"/>
      <c r="HR85" s="90"/>
      <c r="HS85" s="90"/>
      <c r="HT85" s="90"/>
      <c r="HU85" s="90"/>
      <c r="HV85" s="90"/>
      <c r="HW85" s="90"/>
      <c r="HX85" s="90"/>
      <c r="HY85" s="90"/>
      <c r="HZ85" s="90"/>
      <c r="IA85" s="90"/>
      <c r="IB85" s="90"/>
      <c r="IC85" s="90"/>
      <c r="ID85" s="90"/>
      <c r="IE85" s="90"/>
      <c r="IF85" s="90"/>
      <c r="IG85" s="90"/>
      <c r="IH85" s="90"/>
      <c r="II85" s="90"/>
      <c r="IJ85" s="90"/>
      <c r="IK85" s="90"/>
      <c r="IL85" s="90"/>
      <c r="IM85" s="90"/>
      <c r="IN85" s="90"/>
      <c r="IO85" s="90"/>
      <c r="IP85" s="90"/>
      <c r="IQ85" s="90"/>
      <c r="IR85" s="90"/>
      <c r="IS85" s="90"/>
      <c r="IT85" s="90"/>
      <c r="IU85" s="90"/>
      <c r="IV85" s="90"/>
    </row>
    <row r="86" spans="1:256" s="14" customFormat="1" x14ac:dyDescent="0.25">
      <c r="A86" s="44"/>
      <c r="B86" s="44"/>
      <c r="C86" s="67"/>
      <c r="D86" s="121"/>
      <c r="E86" s="44"/>
      <c r="F86" s="72">
        <f>SUM(F84:F85)</f>
        <v>394960.2</v>
      </c>
      <c r="G86" s="75"/>
      <c r="H86" s="72">
        <f>SUM(H84:H85)</f>
        <v>394960.2</v>
      </c>
      <c r="I86" s="142"/>
      <c r="J86" s="72">
        <f>SUM(J84:J85)</f>
        <v>398223.68</v>
      </c>
      <c r="K86" s="75"/>
      <c r="L86" s="72">
        <f>SUM(L84:L85)</f>
        <v>398223.68</v>
      </c>
      <c r="M86" s="144"/>
      <c r="N86" s="152">
        <f t="shared" ref="N86" si="0">SUM(L86-H86)</f>
        <v>3263.4799999999814</v>
      </c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0"/>
      <c r="BZ86" s="90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90"/>
      <c r="CM86" s="90"/>
      <c r="CN86" s="90"/>
      <c r="CO86" s="90"/>
      <c r="CP86" s="90"/>
      <c r="CQ86" s="90"/>
      <c r="CR86" s="90"/>
      <c r="CS86" s="90"/>
      <c r="CT86" s="90"/>
      <c r="CU86" s="90"/>
      <c r="CV86" s="90"/>
      <c r="CW86" s="90"/>
      <c r="CX86" s="90"/>
      <c r="CY86" s="90"/>
      <c r="CZ86" s="90"/>
      <c r="DA86" s="90"/>
      <c r="DB86" s="90"/>
      <c r="DC86" s="90"/>
      <c r="DD86" s="90"/>
      <c r="DE86" s="90"/>
      <c r="DF86" s="90"/>
      <c r="DG86" s="90"/>
      <c r="DH86" s="90"/>
      <c r="DI86" s="90"/>
      <c r="DJ86" s="90"/>
      <c r="DK86" s="90"/>
      <c r="DL86" s="90"/>
      <c r="DM86" s="90"/>
      <c r="DN86" s="90"/>
      <c r="DO86" s="90"/>
      <c r="DP86" s="90"/>
      <c r="DQ86" s="90"/>
      <c r="DR86" s="90"/>
      <c r="DS86" s="90"/>
      <c r="DT86" s="90"/>
      <c r="DU86" s="90"/>
      <c r="DV86" s="90"/>
      <c r="DW86" s="90"/>
      <c r="DX86" s="90"/>
      <c r="DY86" s="90"/>
      <c r="DZ86" s="90"/>
      <c r="EA86" s="90"/>
      <c r="EB86" s="90"/>
      <c r="EC86" s="90"/>
      <c r="ED86" s="90"/>
      <c r="EE86" s="90"/>
      <c r="EF86" s="90"/>
      <c r="EG86" s="90"/>
      <c r="EH86" s="90"/>
      <c r="EI86" s="90"/>
      <c r="EJ86" s="90"/>
      <c r="EK86" s="90"/>
      <c r="EL86" s="90"/>
      <c r="EM86" s="90"/>
      <c r="EN86" s="90"/>
      <c r="EO86" s="90"/>
      <c r="EP86" s="90"/>
      <c r="EQ86" s="90"/>
      <c r="ER86" s="90"/>
      <c r="ES86" s="90"/>
      <c r="ET86" s="90"/>
      <c r="EU86" s="90"/>
      <c r="EV86" s="90"/>
      <c r="EW86" s="90"/>
      <c r="EX86" s="90"/>
      <c r="EY86" s="90"/>
      <c r="EZ86" s="90"/>
      <c r="FA86" s="90"/>
      <c r="FB86" s="90"/>
      <c r="FC86" s="90"/>
      <c r="FD86" s="90"/>
      <c r="FE86" s="90"/>
      <c r="FF86" s="90"/>
      <c r="FG86" s="90"/>
      <c r="FH86" s="90"/>
      <c r="FI86" s="90"/>
      <c r="FJ86" s="90"/>
      <c r="FK86" s="90"/>
      <c r="FL86" s="90"/>
      <c r="FM86" s="90"/>
      <c r="FN86" s="90"/>
      <c r="FO86" s="90"/>
      <c r="FP86" s="90"/>
      <c r="FQ86" s="90"/>
      <c r="FR86" s="90"/>
      <c r="FS86" s="90"/>
      <c r="FT86" s="90"/>
      <c r="FU86" s="90"/>
      <c r="FV86" s="90"/>
      <c r="FW86" s="90"/>
      <c r="FX86" s="90"/>
      <c r="FY86" s="90"/>
      <c r="FZ86" s="90"/>
      <c r="GA86" s="90"/>
      <c r="GB86" s="90"/>
      <c r="GC86" s="90"/>
      <c r="GD86" s="90"/>
      <c r="GE86" s="90"/>
      <c r="GF86" s="90"/>
      <c r="GG86" s="90"/>
      <c r="GH86" s="90"/>
      <c r="GI86" s="90"/>
      <c r="GJ86" s="90"/>
      <c r="GK86" s="90"/>
      <c r="GL86" s="90"/>
      <c r="GM86" s="90"/>
      <c r="GN86" s="90"/>
      <c r="GO86" s="90"/>
      <c r="GP86" s="90"/>
      <c r="GQ86" s="90"/>
      <c r="GR86" s="90"/>
      <c r="GS86" s="90"/>
      <c r="GT86" s="90"/>
      <c r="GU86" s="90"/>
      <c r="GV86" s="90"/>
      <c r="GW86" s="90"/>
      <c r="GX86" s="90"/>
      <c r="GY86" s="90"/>
      <c r="GZ86" s="90"/>
      <c r="HA86" s="90"/>
      <c r="HB86" s="90"/>
      <c r="HC86" s="90"/>
      <c r="HD86" s="90"/>
      <c r="HE86" s="90"/>
      <c r="HF86" s="90"/>
      <c r="HG86" s="90"/>
      <c r="HH86" s="90"/>
      <c r="HI86" s="90"/>
      <c r="HJ86" s="90"/>
      <c r="HK86" s="90"/>
      <c r="HL86" s="90"/>
      <c r="HM86" s="90"/>
      <c r="HN86" s="90"/>
      <c r="HO86" s="90"/>
      <c r="HP86" s="90"/>
      <c r="HQ86" s="90"/>
      <c r="HR86" s="90"/>
      <c r="HS86" s="90"/>
      <c r="HT86" s="90"/>
      <c r="HU86" s="90"/>
      <c r="HV86" s="90"/>
      <c r="HW86" s="90"/>
      <c r="HX86" s="90"/>
      <c r="HY86" s="90"/>
      <c r="HZ86" s="90"/>
      <c r="IA86" s="90"/>
      <c r="IB86" s="90"/>
      <c r="IC86" s="90"/>
      <c r="ID86" s="90"/>
      <c r="IE86" s="90"/>
      <c r="IF86" s="90"/>
      <c r="IG86" s="90"/>
      <c r="IH86" s="90"/>
      <c r="II86" s="90"/>
      <c r="IJ86" s="90"/>
      <c r="IK86" s="90"/>
      <c r="IL86" s="90"/>
      <c r="IM86" s="90"/>
      <c r="IN86" s="90"/>
      <c r="IO86" s="90"/>
      <c r="IP86" s="90"/>
      <c r="IQ86" s="90"/>
      <c r="IR86" s="90"/>
      <c r="IS86" s="90"/>
      <c r="IT86" s="90"/>
      <c r="IU86" s="90"/>
      <c r="IV86" s="90"/>
    </row>
    <row r="87" spans="1:256" s="14" customFormat="1" x14ac:dyDescent="0.25">
      <c r="A87" s="44"/>
      <c r="B87" s="44"/>
      <c r="C87" s="67"/>
      <c r="D87" s="121"/>
      <c r="E87" s="44"/>
      <c r="F87" s="72"/>
      <c r="G87" s="75"/>
      <c r="H87" s="72"/>
      <c r="I87" s="142"/>
      <c r="J87" s="72"/>
      <c r="K87" s="75"/>
      <c r="L87" s="72"/>
      <c r="M87" s="144"/>
      <c r="N87" s="152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0"/>
      <c r="BZ87" s="90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90"/>
      <c r="CM87" s="90"/>
      <c r="CN87" s="90"/>
      <c r="CO87" s="90"/>
      <c r="CP87" s="90"/>
      <c r="CQ87" s="90"/>
      <c r="CR87" s="90"/>
      <c r="CS87" s="90"/>
      <c r="CT87" s="90"/>
      <c r="CU87" s="90"/>
      <c r="CV87" s="90"/>
      <c r="CW87" s="90"/>
      <c r="CX87" s="90"/>
      <c r="CY87" s="90"/>
      <c r="CZ87" s="90"/>
      <c r="DA87" s="90"/>
      <c r="DB87" s="90"/>
      <c r="DC87" s="90"/>
      <c r="DD87" s="90"/>
      <c r="DE87" s="90"/>
      <c r="DF87" s="90"/>
      <c r="DG87" s="90"/>
      <c r="DH87" s="90"/>
      <c r="DI87" s="90"/>
      <c r="DJ87" s="90"/>
      <c r="DK87" s="90"/>
      <c r="DL87" s="90"/>
      <c r="DM87" s="90"/>
      <c r="DN87" s="90"/>
      <c r="DO87" s="90"/>
      <c r="DP87" s="90"/>
      <c r="DQ87" s="90"/>
      <c r="DR87" s="90"/>
      <c r="DS87" s="90"/>
      <c r="DT87" s="90"/>
      <c r="DU87" s="90"/>
      <c r="DV87" s="90"/>
      <c r="DW87" s="90"/>
      <c r="DX87" s="90"/>
      <c r="DY87" s="90"/>
      <c r="DZ87" s="90"/>
      <c r="EA87" s="90"/>
      <c r="EB87" s="90"/>
      <c r="EC87" s="90"/>
      <c r="ED87" s="90"/>
      <c r="EE87" s="90"/>
      <c r="EF87" s="90"/>
      <c r="EG87" s="90"/>
      <c r="EH87" s="90"/>
      <c r="EI87" s="90"/>
      <c r="EJ87" s="90"/>
      <c r="EK87" s="90"/>
      <c r="EL87" s="90"/>
      <c r="EM87" s="90"/>
      <c r="EN87" s="90"/>
      <c r="EO87" s="90"/>
      <c r="EP87" s="90"/>
      <c r="EQ87" s="90"/>
      <c r="ER87" s="90"/>
      <c r="ES87" s="90"/>
      <c r="ET87" s="90"/>
      <c r="EU87" s="90"/>
      <c r="EV87" s="90"/>
      <c r="EW87" s="90"/>
      <c r="EX87" s="90"/>
      <c r="EY87" s="90"/>
      <c r="EZ87" s="90"/>
      <c r="FA87" s="90"/>
      <c r="FB87" s="90"/>
      <c r="FC87" s="90"/>
      <c r="FD87" s="90"/>
      <c r="FE87" s="90"/>
      <c r="FF87" s="90"/>
      <c r="FG87" s="90"/>
      <c r="FH87" s="90"/>
      <c r="FI87" s="90"/>
      <c r="FJ87" s="90"/>
      <c r="FK87" s="90"/>
      <c r="FL87" s="90"/>
      <c r="FM87" s="90"/>
      <c r="FN87" s="90"/>
      <c r="FO87" s="90"/>
      <c r="FP87" s="90"/>
      <c r="FQ87" s="90"/>
      <c r="FR87" s="90"/>
      <c r="FS87" s="90"/>
      <c r="FT87" s="90"/>
      <c r="FU87" s="90"/>
      <c r="FV87" s="90"/>
      <c r="FW87" s="90"/>
      <c r="FX87" s="90"/>
      <c r="FY87" s="90"/>
      <c r="FZ87" s="90"/>
      <c r="GA87" s="90"/>
      <c r="GB87" s="90"/>
      <c r="GC87" s="90"/>
      <c r="GD87" s="90"/>
      <c r="GE87" s="90"/>
      <c r="GF87" s="90"/>
      <c r="GG87" s="90"/>
      <c r="GH87" s="90"/>
      <c r="GI87" s="90"/>
      <c r="GJ87" s="90"/>
      <c r="GK87" s="90"/>
      <c r="GL87" s="90"/>
      <c r="GM87" s="90"/>
      <c r="GN87" s="90"/>
      <c r="GO87" s="90"/>
      <c r="GP87" s="90"/>
      <c r="GQ87" s="90"/>
      <c r="GR87" s="90"/>
      <c r="GS87" s="90"/>
      <c r="GT87" s="90"/>
      <c r="GU87" s="90"/>
      <c r="GV87" s="90"/>
      <c r="GW87" s="90"/>
      <c r="GX87" s="90"/>
      <c r="GY87" s="90"/>
      <c r="GZ87" s="90"/>
      <c r="HA87" s="90"/>
      <c r="HB87" s="90"/>
      <c r="HC87" s="90"/>
      <c r="HD87" s="90"/>
      <c r="HE87" s="90"/>
      <c r="HF87" s="90"/>
      <c r="HG87" s="90"/>
      <c r="HH87" s="90"/>
      <c r="HI87" s="90"/>
      <c r="HJ87" s="90"/>
      <c r="HK87" s="90"/>
      <c r="HL87" s="90"/>
      <c r="HM87" s="90"/>
      <c r="HN87" s="90"/>
      <c r="HO87" s="90"/>
      <c r="HP87" s="90"/>
      <c r="HQ87" s="90"/>
      <c r="HR87" s="90"/>
      <c r="HS87" s="90"/>
      <c r="HT87" s="90"/>
      <c r="HU87" s="90"/>
      <c r="HV87" s="90"/>
      <c r="HW87" s="90"/>
      <c r="HX87" s="90"/>
      <c r="HY87" s="90"/>
      <c r="HZ87" s="90"/>
      <c r="IA87" s="90"/>
      <c r="IB87" s="90"/>
      <c r="IC87" s="90"/>
      <c r="ID87" s="90"/>
      <c r="IE87" s="90"/>
      <c r="IF87" s="90"/>
      <c r="IG87" s="90"/>
      <c r="IH87" s="90"/>
      <c r="II87" s="90"/>
      <c r="IJ87" s="90"/>
      <c r="IK87" s="90"/>
      <c r="IL87" s="90"/>
      <c r="IM87" s="90"/>
      <c r="IN87" s="90"/>
      <c r="IO87" s="90"/>
      <c r="IP87" s="90"/>
      <c r="IQ87" s="90"/>
      <c r="IR87" s="90"/>
      <c r="IS87" s="90"/>
      <c r="IT87" s="90"/>
      <c r="IU87" s="90"/>
      <c r="IV87" s="90"/>
    </row>
    <row r="88" spans="1:256" s="14" customFormat="1" x14ac:dyDescent="0.25">
      <c r="A88" s="44" t="s">
        <v>18</v>
      </c>
      <c r="B88" s="44" t="s">
        <v>72</v>
      </c>
      <c r="C88" s="89"/>
      <c r="D88" s="120">
        <v>41820</v>
      </c>
      <c r="E88" s="69"/>
      <c r="F88" s="22">
        <v>348929.98</v>
      </c>
      <c r="G88" s="125">
        <v>100</v>
      </c>
      <c r="H88" s="22">
        <v>348929.98</v>
      </c>
      <c r="I88" s="149" t="s">
        <v>73</v>
      </c>
      <c r="J88" s="22">
        <v>381357.97</v>
      </c>
      <c r="K88" s="125">
        <v>100</v>
      </c>
      <c r="L88" s="22">
        <v>381357.97</v>
      </c>
      <c r="M88" s="147"/>
      <c r="N88" s="152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0"/>
      <c r="BN88" s="90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0"/>
      <c r="BZ88" s="90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90"/>
      <c r="CM88" s="90"/>
      <c r="CN88" s="90"/>
      <c r="CO88" s="90"/>
      <c r="CP88" s="90"/>
      <c r="CQ88" s="90"/>
      <c r="CR88" s="90"/>
      <c r="CS88" s="90"/>
      <c r="CT88" s="90"/>
      <c r="CU88" s="90"/>
      <c r="CV88" s="90"/>
      <c r="CW88" s="90"/>
      <c r="CX88" s="90"/>
      <c r="CY88" s="90"/>
      <c r="CZ88" s="90"/>
      <c r="DA88" s="90"/>
      <c r="DB88" s="90"/>
      <c r="DC88" s="90"/>
      <c r="DD88" s="90"/>
      <c r="DE88" s="90"/>
      <c r="DF88" s="90"/>
      <c r="DG88" s="90"/>
      <c r="DH88" s="90"/>
      <c r="DI88" s="90"/>
      <c r="DJ88" s="90"/>
      <c r="DK88" s="90"/>
      <c r="DL88" s="90"/>
      <c r="DM88" s="90"/>
      <c r="DN88" s="90"/>
      <c r="DO88" s="90"/>
      <c r="DP88" s="90"/>
      <c r="DQ88" s="90"/>
      <c r="DR88" s="90"/>
      <c r="DS88" s="90"/>
      <c r="DT88" s="90"/>
      <c r="DU88" s="90"/>
      <c r="DV88" s="90"/>
      <c r="DW88" s="90"/>
      <c r="DX88" s="90"/>
      <c r="DY88" s="90"/>
      <c r="DZ88" s="90"/>
      <c r="EA88" s="90"/>
      <c r="EB88" s="90"/>
      <c r="EC88" s="90"/>
      <c r="ED88" s="90"/>
      <c r="EE88" s="90"/>
      <c r="EF88" s="90"/>
      <c r="EG88" s="90"/>
      <c r="EH88" s="90"/>
      <c r="EI88" s="90"/>
      <c r="EJ88" s="90"/>
      <c r="EK88" s="90"/>
      <c r="EL88" s="90"/>
      <c r="EM88" s="90"/>
      <c r="EN88" s="90"/>
      <c r="EO88" s="90"/>
      <c r="EP88" s="90"/>
      <c r="EQ88" s="90"/>
      <c r="ER88" s="90"/>
      <c r="ES88" s="90"/>
      <c r="ET88" s="90"/>
      <c r="EU88" s="90"/>
      <c r="EV88" s="90"/>
      <c r="EW88" s="90"/>
      <c r="EX88" s="90"/>
      <c r="EY88" s="90"/>
      <c r="EZ88" s="90"/>
      <c r="FA88" s="90"/>
      <c r="FB88" s="90"/>
      <c r="FC88" s="90"/>
      <c r="FD88" s="90"/>
      <c r="FE88" s="90"/>
      <c r="FF88" s="90"/>
      <c r="FG88" s="90"/>
      <c r="FH88" s="90"/>
      <c r="FI88" s="90"/>
      <c r="FJ88" s="90"/>
      <c r="FK88" s="90"/>
      <c r="FL88" s="90"/>
      <c r="FM88" s="90"/>
      <c r="FN88" s="90"/>
      <c r="FO88" s="90"/>
      <c r="FP88" s="90"/>
      <c r="FQ88" s="90"/>
      <c r="FR88" s="90"/>
      <c r="FS88" s="90"/>
      <c r="FT88" s="90"/>
      <c r="FU88" s="90"/>
      <c r="FV88" s="90"/>
      <c r="FW88" s="90"/>
      <c r="FX88" s="90"/>
      <c r="FY88" s="90"/>
      <c r="FZ88" s="90"/>
      <c r="GA88" s="90"/>
      <c r="GB88" s="90"/>
      <c r="GC88" s="90"/>
      <c r="GD88" s="90"/>
      <c r="GE88" s="90"/>
      <c r="GF88" s="90"/>
      <c r="GG88" s="90"/>
      <c r="GH88" s="90"/>
      <c r="GI88" s="90"/>
      <c r="GJ88" s="90"/>
      <c r="GK88" s="90"/>
      <c r="GL88" s="90"/>
      <c r="GM88" s="90"/>
      <c r="GN88" s="90"/>
      <c r="GO88" s="90"/>
      <c r="GP88" s="90"/>
      <c r="GQ88" s="90"/>
      <c r="GR88" s="90"/>
      <c r="GS88" s="90"/>
      <c r="GT88" s="90"/>
      <c r="GU88" s="90"/>
      <c r="GV88" s="90"/>
      <c r="GW88" s="90"/>
      <c r="GX88" s="90"/>
      <c r="GY88" s="90"/>
      <c r="GZ88" s="90"/>
      <c r="HA88" s="90"/>
      <c r="HB88" s="90"/>
      <c r="HC88" s="90"/>
      <c r="HD88" s="90"/>
      <c r="HE88" s="90"/>
      <c r="HF88" s="90"/>
      <c r="HG88" s="90"/>
      <c r="HH88" s="90"/>
      <c r="HI88" s="90"/>
      <c r="HJ88" s="90"/>
      <c r="HK88" s="90"/>
      <c r="HL88" s="90"/>
      <c r="HM88" s="90"/>
      <c r="HN88" s="90"/>
      <c r="HO88" s="90"/>
      <c r="HP88" s="90"/>
      <c r="HQ88" s="90"/>
      <c r="HR88" s="90"/>
      <c r="HS88" s="90"/>
      <c r="HT88" s="90"/>
      <c r="HU88" s="90"/>
      <c r="HV88" s="90"/>
      <c r="HW88" s="90"/>
      <c r="HX88" s="90"/>
      <c r="HY88" s="90"/>
      <c r="HZ88" s="90"/>
      <c r="IA88" s="90"/>
      <c r="IB88" s="90"/>
      <c r="IC88" s="90"/>
      <c r="ID88" s="90"/>
      <c r="IE88" s="90"/>
      <c r="IF88" s="90"/>
      <c r="IG88" s="90"/>
      <c r="IH88" s="90"/>
      <c r="II88" s="90"/>
      <c r="IJ88" s="90"/>
      <c r="IK88" s="90"/>
      <c r="IL88" s="90"/>
      <c r="IM88" s="90"/>
      <c r="IN88" s="90"/>
      <c r="IO88" s="90"/>
      <c r="IP88" s="90"/>
      <c r="IQ88" s="90"/>
      <c r="IR88" s="90"/>
      <c r="IS88" s="90"/>
      <c r="IT88" s="90"/>
      <c r="IU88" s="90"/>
      <c r="IV88" s="90"/>
    </row>
    <row r="89" spans="1:256" s="14" customFormat="1" x14ac:dyDescent="0.25">
      <c r="A89" s="46"/>
      <c r="B89" s="70"/>
      <c r="C89" s="88"/>
      <c r="D89" s="71"/>
      <c r="E89" s="46"/>
      <c r="F89" s="72">
        <f>SUM(F88:F88)</f>
        <v>348929.98</v>
      </c>
      <c r="G89" s="75"/>
      <c r="H89" s="72">
        <f>SUM(H88:H88)</f>
        <v>348929.98</v>
      </c>
      <c r="I89" s="142"/>
      <c r="J89" s="72">
        <f>SUM(J88:J88)</f>
        <v>381357.97</v>
      </c>
      <c r="K89" s="75"/>
      <c r="L89" s="72">
        <f>SUM(L88:L88)</f>
        <v>381357.97</v>
      </c>
      <c r="M89" s="144"/>
      <c r="N89" s="152">
        <f>SUM(L89-H89)</f>
        <v>32427.989999999991</v>
      </c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0"/>
      <c r="BN89" s="90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0"/>
      <c r="BZ89" s="90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90"/>
      <c r="CM89" s="90"/>
      <c r="CN89" s="90"/>
      <c r="CO89" s="90"/>
      <c r="CP89" s="90"/>
      <c r="CQ89" s="90"/>
      <c r="CR89" s="90"/>
      <c r="CS89" s="90"/>
      <c r="CT89" s="90"/>
      <c r="CU89" s="90"/>
      <c r="CV89" s="90"/>
      <c r="CW89" s="90"/>
      <c r="CX89" s="90"/>
      <c r="CY89" s="90"/>
      <c r="CZ89" s="90"/>
      <c r="DA89" s="90"/>
      <c r="DB89" s="90"/>
      <c r="DC89" s="90"/>
      <c r="DD89" s="90"/>
      <c r="DE89" s="90"/>
      <c r="DF89" s="90"/>
      <c r="DG89" s="90"/>
      <c r="DH89" s="90"/>
      <c r="DI89" s="90"/>
      <c r="DJ89" s="90"/>
      <c r="DK89" s="90"/>
      <c r="DL89" s="90"/>
      <c r="DM89" s="90"/>
      <c r="DN89" s="90"/>
      <c r="DO89" s="90"/>
      <c r="DP89" s="90"/>
      <c r="DQ89" s="90"/>
      <c r="DR89" s="90"/>
      <c r="DS89" s="90"/>
      <c r="DT89" s="90"/>
      <c r="DU89" s="90"/>
      <c r="DV89" s="90"/>
      <c r="DW89" s="90"/>
      <c r="DX89" s="90"/>
      <c r="DY89" s="90"/>
      <c r="DZ89" s="90"/>
      <c r="EA89" s="90"/>
      <c r="EB89" s="90"/>
      <c r="EC89" s="90"/>
      <c r="ED89" s="90"/>
      <c r="EE89" s="90"/>
      <c r="EF89" s="90"/>
      <c r="EG89" s="90"/>
      <c r="EH89" s="90"/>
      <c r="EI89" s="90"/>
      <c r="EJ89" s="90"/>
      <c r="EK89" s="90"/>
      <c r="EL89" s="90"/>
      <c r="EM89" s="90"/>
      <c r="EN89" s="90"/>
      <c r="EO89" s="90"/>
      <c r="EP89" s="90"/>
      <c r="EQ89" s="90"/>
      <c r="ER89" s="90"/>
      <c r="ES89" s="90"/>
      <c r="ET89" s="90"/>
      <c r="EU89" s="90"/>
      <c r="EV89" s="90"/>
      <c r="EW89" s="90"/>
      <c r="EX89" s="90"/>
      <c r="EY89" s="90"/>
      <c r="EZ89" s="90"/>
      <c r="FA89" s="90"/>
      <c r="FB89" s="90"/>
      <c r="FC89" s="90"/>
      <c r="FD89" s="90"/>
      <c r="FE89" s="90"/>
      <c r="FF89" s="90"/>
      <c r="FG89" s="90"/>
      <c r="FH89" s="90"/>
      <c r="FI89" s="90"/>
      <c r="FJ89" s="90"/>
      <c r="FK89" s="90"/>
      <c r="FL89" s="90"/>
      <c r="FM89" s="90"/>
      <c r="FN89" s="90"/>
      <c r="FO89" s="90"/>
      <c r="FP89" s="90"/>
      <c r="FQ89" s="90"/>
      <c r="FR89" s="90"/>
      <c r="FS89" s="90"/>
      <c r="FT89" s="90"/>
      <c r="FU89" s="90"/>
      <c r="FV89" s="90"/>
      <c r="FW89" s="90"/>
      <c r="FX89" s="90"/>
      <c r="FY89" s="90"/>
      <c r="FZ89" s="90"/>
      <c r="GA89" s="90"/>
      <c r="GB89" s="90"/>
      <c r="GC89" s="90"/>
      <c r="GD89" s="90"/>
      <c r="GE89" s="90"/>
      <c r="GF89" s="90"/>
      <c r="GG89" s="90"/>
      <c r="GH89" s="90"/>
      <c r="GI89" s="90"/>
      <c r="GJ89" s="90"/>
      <c r="GK89" s="90"/>
      <c r="GL89" s="90"/>
      <c r="GM89" s="90"/>
      <c r="GN89" s="90"/>
      <c r="GO89" s="90"/>
      <c r="GP89" s="90"/>
      <c r="GQ89" s="90"/>
      <c r="GR89" s="90"/>
      <c r="GS89" s="90"/>
      <c r="GT89" s="90"/>
      <c r="GU89" s="90"/>
      <c r="GV89" s="90"/>
      <c r="GW89" s="90"/>
      <c r="GX89" s="90"/>
      <c r="GY89" s="90"/>
      <c r="GZ89" s="90"/>
      <c r="HA89" s="90"/>
      <c r="HB89" s="90"/>
      <c r="HC89" s="90"/>
      <c r="HD89" s="90"/>
      <c r="HE89" s="90"/>
      <c r="HF89" s="90"/>
      <c r="HG89" s="90"/>
      <c r="HH89" s="90"/>
      <c r="HI89" s="90"/>
      <c r="HJ89" s="90"/>
      <c r="HK89" s="90"/>
      <c r="HL89" s="90"/>
      <c r="HM89" s="90"/>
      <c r="HN89" s="90"/>
      <c r="HO89" s="90"/>
      <c r="HP89" s="90"/>
      <c r="HQ89" s="90"/>
      <c r="HR89" s="90"/>
      <c r="HS89" s="90"/>
      <c r="HT89" s="90"/>
      <c r="HU89" s="90"/>
      <c r="HV89" s="90"/>
      <c r="HW89" s="90"/>
      <c r="HX89" s="90"/>
      <c r="HY89" s="90"/>
      <c r="HZ89" s="90"/>
      <c r="IA89" s="90"/>
      <c r="IB89" s="90"/>
      <c r="IC89" s="90"/>
      <c r="ID89" s="90"/>
      <c r="IE89" s="90"/>
      <c r="IF89" s="90"/>
      <c r="IG89" s="90"/>
      <c r="IH89" s="90"/>
      <c r="II89" s="90"/>
      <c r="IJ89" s="90"/>
      <c r="IK89" s="90"/>
      <c r="IL89" s="90"/>
      <c r="IM89" s="90"/>
      <c r="IN89" s="90"/>
      <c r="IO89" s="90"/>
      <c r="IP89" s="90"/>
      <c r="IQ89" s="90"/>
      <c r="IR89" s="90"/>
      <c r="IS89" s="90"/>
      <c r="IT89" s="90"/>
      <c r="IU89" s="90"/>
      <c r="IV89" s="90"/>
    </row>
    <row r="90" spans="1:256" s="14" customFormat="1" x14ac:dyDescent="0.25">
      <c r="A90" s="46"/>
      <c r="B90" s="44"/>
      <c r="C90" s="89"/>
      <c r="D90" s="123"/>
      <c r="E90" s="46"/>
      <c r="F90" s="72"/>
      <c r="G90" s="75"/>
      <c r="H90" s="72"/>
      <c r="I90" s="142"/>
      <c r="J90" s="72"/>
      <c r="K90" s="75"/>
      <c r="L90" s="72"/>
      <c r="M90" s="144"/>
      <c r="N90" s="152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0"/>
      <c r="BZ90" s="90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90"/>
      <c r="CM90" s="90"/>
      <c r="CN90" s="90"/>
      <c r="CO90" s="90"/>
      <c r="CP90" s="90"/>
      <c r="CQ90" s="90"/>
      <c r="CR90" s="90"/>
      <c r="CS90" s="90"/>
      <c r="CT90" s="90"/>
      <c r="CU90" s="90"/>
      <c r="CV90" s="90"/>
      <c r="CW90" s="90"/>
      <c r="CX90" s="90"/>
      <c r="CY90" s="90"/>
      <c r="CZ90" s="90"/>
      <c r="DA90" s="90"/>
      <c r="DB90" s="90"/>
      <c r="DC90" s="90"/>
      <c r="DD90" s="90"/>
      <c r="DE90" s="90"/>
      <c r="DF90" s="90"/>
      <c r="DG90" s="90"/>
      <c r="DH90" s="90"/>
      <c r="DI90" s="90"/>
      <c r="DJ90" s="90"/>
      <c r="DK90" s="90"/>
      <c r="DL90" s="90"/>
      <c r="DM90" s="90"/>
      <c r="DN90" s="90"/>
      <c r="DO90" s="90"/>
      <c r="DP90" s="90"/>
      <c r="DQ90" s="90"/>
      <c r="DR90" s="90"/>
      <c r="DS90" s="90"/>
      <c r="DT90" s="90"/>
      <c r="DU90" s="90"/>
      <c r="DV90" s="90"/>
      <c r="DW90" s="90"/>
      <c r="DX90" s="90"/>
      <c r="DY90" s="90"/>
      <c r="DZ90" s="90"/>
      <c r="EA90" s="90"/>
      <c r="EB90" s="90"/>
      <c r="EC90" s="90"/>
      <c r="ED90" s="90"/>
      <c r="EE90" s="90"/>
      <c r="EF90" s="90"/>
      <c r="EG90" s="90"/>
      <c r="EH90" s="90"/>
      <c r="EI90" s="90"/>
      <c r="EJ90" s="90"/>
      <c r="EK90" s="90"/>
      <c r="EL90" s="90"/>
      <c r="EM90" s="90"/>
      <c r="EN90" s="90"/>
      <c r="EO90" s="90"/>
      <c r="EP90" s="90"/>
      <c r="EQ90" s="90"/>
      <c r="ER90" s="90"/>
      <c r="ES90" s="90"/>
      <c r="ET90" s="90"/>
      <c r="EU90" s="90"/>
      <c r="EV90" s="90"/>
      <c r="EW90" s="90"/>
      <c r="EX90" s="90"/>
      <c r="EY90" s="90"/>
      <c r="EZ90" s="90"/>
      <c r="FA90" s="90"/>
      <c r="FB90" s="90"/>
      <c r="FC90" s="90"/>
      <c r="FD90" s="90"/>
      <c r="FE90" s="90"/>
      <c r="FF90" s="90"/>
      <c r="FG90" s="90"/>
      <c r="FH90" s="90"/>
      <c r="FI90" s="90"/>
      <c r="FJ90" s="90"/>
      <c r="FK90" s="90"/>
      <c r="FL90" s="90"/>
      <c r="FM90" s="90"/>
      <c r="FN90" s="90"/>
      <c r="FO90" s="90"/>
      <c r="FP90" s="90"/>
      <c r="FQ90" s="90"/>
      <c r="FR90" s="90"/>
      <c r="FS90" s="90"/>
      <c r="FT90" s="90"/>
      <c r="FU90" s="90"/>
      <c r="FV90" s="90"/>
      <c r="FW90" s="90"/>
      <c r="FX90" s="90"/>
      <c r="FY90" s="90"/>
      <c r="FZ90" s="90"/>
      <c r="GA90" s="90"/>
      <c r="GB90" s="90"/>
      <c r="GC90" s="90"/>
      <c r="GD90" s="90"/>
      <c r="GE90" s="90"/>
      <c r="GF90" s="90"/>
      <c r="GG90" s="90"/>
      <c r="GH90" s="90"/>
      <c r="GI90" s="90"/>
      <c r="GJ90" s="90"/>
      <c r="GK90" s="90"/>
      <c r="GL90" s="90"/>
      <c r="GM90" s="90"/>
      <c r="GN90" s="90"/>
      <c r="GO90" s="90"/>
      <c r="GP90" s="90"/>
      <c r="GQ90" s="90"/>
      <c r="GR90" s="90"/>
      <c r="GS90" s="90"/>
      <c r="GT90" s="90"/>
      <c r="GU90" s="90"/>
      <c r="GV90" s="90"/>
      <c r="GW90" s="90"/>
      <c r="GX90" s="90"/>
      <c r="GY90" s="90"/>
      <c r="GZ90" s="90"/>
      <c r="HA90" s="90"/>
      <c r="HB90" s="90"/>
      <c r="HC90" s="90"/>
      <c r="HD90" s="90"/>
      <c r="HE90" s="90"/>
      <c r="HF90" s="90"/>
      <c r="HG90" s="90"/>
      <c r="HH90" s="90"/>
      <c r="HI90" s="90"/>
      <c r="HJ90" s="90"/>
      <c r="HK90" s="90"/>
      <c r="HL90" s="90"/>
      <c r="HM90" s="90"/>
      <c r="HN90" s="90"/>
      <c r="HO90" s="90"/>
      <c r="HP90" s="90"/>
      <c r="HQ90" s="90"/>
      <c r="HR90" s="90"/>
      <c r="HS90" s="90"/>
      <c r="HT90" s="90"/>
      <c r="HU90" s="90"/>
      <c r="HV90" s="90"/>
      <c r="HW90" s="90"/>
      <c r="HX90" s="90"/>
      <c r="HY90" s="90"/>
      <c r="HZ90" s="90"/>
      <c r="IA90" s="90"/>
      <c r="IB90" s="90"/>
      <c r="IC90" s="90"/>
      <c r="ID90" s="90"/>
      <c r="IE90" s="90"/>
      <c r="IF90" s="90"/>
      <c r="IG90" s="90"/>
      <c r="IH90" s="90"/>
      <c r="II90" s="90"/>
      <c r="IJ90" s="90"/>
      <c r="IK90" s="90"/>
      <c r="IL90" s="90"/>
      <c r="IM90" s="90"/>
      <c r="IN90" s="90"/>
      <c r="IO90" s="90"/>
      <c r="IP90" s="90"/>
      <c r="IQ90" s="90"/>
      <c r="IR90" s="90"/>
      <c r="IS90" s="90"/>
      <c r="IT90" s="90"/>
      <c r="IU90" s="90"/>
      <c r="IV90" s="90"/>
    </row>
    <row r="91" spans="1:256" s="14" customFormat="1" outlineLevel="1" x14ac:dyDescent="0.25">
      <c r="A91" s="44" t="s">
        <v>19</v>
      </c>
      <c r="B91" s="44" t="s">
        <v>72</v>
      </c>
      <c r="C91" s="67"/>
      <c r="D91" s="120">
        <v>41820</v>
      </c>
      <c r="E91" s="69"/>
      <c r="F91" s="22">
        <v>9192937.3100000005</v>
      </c>
      <c r="G91" s="187">
        <v>100</v>
      </c>
      <c r="H91" s="22">
        <v>9192937.3100000005</v>
      </c>
      <c r="I91" s="149" t="s">
        <v>73</v>
      </c>
      <c r="J91" s="22">
        <v>8310662.3399999999</v>
      </c>
      <c r="K91" s="187">
        <v>100</v>
      </c>
      <c r="L91" s="22">
        <v>8310662.3399999999</v>
      </c>
      <c r="M91" s="147"/>
      <c r="N91" s="152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0"/>
      <c r="BN91" s="90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0"/>
      <c r="BZ91" s="90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90"/>
      <c r="CM91" s="90"/>
      <c r="CN91" s="90"/>
      <c r="CO91" s="90"/>
      <c r="CP91" s="90"/>
      <c r="CQ91" s="90"/>
      <c r="CR91" s="90"/>
      <c r="CS91" s="90"/>
      <c r="CT91" s="90"/>
      <c r="CU91" s="90"/>
      <c r="CV91" s="90"/>
      <c r="CW91" s="90"/>
      <c r="CX91" s="90"/>
      <c r="CY91" s="90"/>
      <c r="CZ91" s="90"/>
      <c r="DA91" s="90"/>
      <c r="DB91" s="90"/>
      <c r="DC91" s="90"/>
      <c r="DD91" s="90"/>
      <c r="DE91" s="90"/>
      <c r="DF91" s="90"/>
      <c r="DG91" s="90"/>
      <c r="DH91" s="90"/>
      <c r="DI91" s="90"/>
      <c r="DJ91" s="90"/>
      <c r="DK91" s="90"/>
      <c r="DL91" s="90"/>
      <c r="DM91" s="90"/>
      <c r="DN91" s="90"/>
      <c r="DO91" s="90"/>
      <c r="DP91" s="90"/>
      <c r="DQ91" s="90"/>
      <c r="DR91" s="90"/>
      <c r="DS91" s="90"/>
      <c r="DT91" s="90"/>
      <c r="DU91" s="90"/>
      <c r="DV91" s="90"/>
      <c r="DW91" s="90"/>
      <c r="DX91" s="90"/>
      <c r="DY91" s="90"/>
      <c r="DZ91" s="90"/>
      <c r="EA91" s="90"/>
      <c r="EB91" s="90"/>
      <c r="EC91" s="90"/>
      <c r="ED91" s="90"/>
      <c r="EE91" s="90"/>
      <c r="EF91" s="90"/>
      <c r="EG91" s="90"/>
      <c r="EH91" s="90"/>
      <c r="EI91" s="90"/>
      <c r="EJ91" s="90"/>
      <c r="EK91" s="90"/>
      <c r="EL91" s="90"/>
      <c r="EM91" s="90"/>
      <c r="EN91" s="90"/>
      <c r="EO91" s="90"/>
      <c r="EP91" s="90"/>
      <c r="EQ91" s="90"/>
      <c r="ER91" s="90"/>
      <c r="ES91" s="90"/>
      <c r="ET91" s="90"/>
      <c r="EU91" s="90"/>
      <c r="EV91" s="90"/>
      <c r="EW91" s="90"/>
      <c r="EX91" s="90"/>
      <c r="EY91" s="90"/>
      <c r="EZ91" s="90"/>
      <c r="FA91" s="90"/>
      <c r="FB91" s="90"/>
      <c r="FC91" s="90"/>
      <c r="FD91" s="90"/>
      <c r="FE91" s="90"/>
      <c r="FF91" s="90"/>
      <c r="FG91" s="90"/>
      <c r="FH91" s="90"/>
      <c r="FI91" s="90"/>
      <c r="FJ91" s="90"/>
      <c r="FK91" s="90"/>
      <c r="FL91" s="90"/>
      <c r="FM91" s="90"/>
      <c r="FN91" s="90"/>
      <c r="FO91" s="90"/>
      <c r="FP91" s="90"/>
      <c r="FQ91" s="90"/>
      <c r="FR91" s="90"/>
      <c r="FS91" s="90"/>
      <c r="FT91" s="90"/>
      <c r="FU91" s="90"/>
      <c r="FV91" s="90"/>
      <c r="FW91" s="90"/>
      <c r="FX91" s="90"/>
      <c r="FY91" s="90"/>
      <c r="FZ91" s="90"/>
      <c r="GA91" s="90"/>
      <c r="GB91" s="90"/>
      <c r="GC91" s="90"/>
      <c r="GD91" s="90"/>
      <c r="GE91" s="90"/>
      <c r="GF91" s="90"/>
      <c r="GG91" s="90"/>
      <c r="GH91" s="90"/>
      <c r="GI91" s="90"/>
      <c r="GJ91" s="90"/>
      <c r="GK91" s="90"/>
      <c r="GL91" s="90"/>
      <c r="GM91" s="90"/>
      <c r="GN91" s="90"/>
      <c r="GO91" s="90"/>
      <c r="GP91" s="90"/>
      <c r="GQ91" s="90"/>
      <c r="GR91" s="90"/>
      <c r="GS91" s="90"/>
      <c r="GT91" s="90"/>
      <c r="GU91" s="90"/>
      <c r="GV91" s="90"/>
      <c r="GW91" s="90"/>
      <c r="GX91" s="90"/>
      <c r="GY91" s="90"/>
      <c r="GZ91" s="90"/>
      <c r="HA91" s="90"/>
      <c r="HB91" s="90"/>
      <c r="HC91" s="90"/>
      <c r="HD91" s="90"/>
      <c r="HE91" s="90"/>
      <c r="HF91" s="90"/>
      <c r="HG91" s="90"/>
      <c r="HH91" s="90"/>
      <c r="HI91" s="90"/>
      <c r="HJ91" s="90"/>
      <c r="HK91" s="90"/>
      <c r="HL91" s="90"/>
      <c r="HM91" s="90"/>
      <c r="HN91" s="90"/>
      <c r="HO91" s="90"/>
      <c r="HP91" s="90"/>
      <c r="HQ91" s="90"/>
      <c r="HR91" s="90"/>
      <c r="HS91" s="90"/>
      <c r="HT91" s="90"/>
      <c r="HU91" s="90"/>
      <c r="HV91" s="90"/>
      <c r="HW91" s="90"/>
      <c r="HX91" s="90"/>
      <c r="HY91" s="90"/>
      <c r="HZ91" s="90"/>
      <c r="IA91" s="90"/>
      <c r="IB91" s="90"/>
      <c r="IC91" s="90"/>
      <c r="ID91" s="90"/>
      <c r="IE91" s="90"/>
      <c r="IF91" s="90"/>
      <c r="IG91" s="90"/>
      <c r="IH91" s="90"/>
      <c r="II91" s="90"/>
      <c r="IJ91" s="90"/>
      <c r="IK91" s="90"/>
      <c r="IL91" s="90"/>
      <c r="IM91" s="90"/>
      <c r="IN91" s="90"/>
      <c r="IO91" s="90"/>
      <c r="IP91" s="90"/>
      <c r="IQ91" s="90"/>
      <c r="IR91" s="90"/>
      <c r="IS91" s="90"/>
      <c r="IT91" s="90"/>
      <c r="IU91" s="90"/>
      <c r="IV91" s="90"/>
    </row>
    <row r="92" spans="1:256" s="14" customFormat="1" x14ac:dyDescent="0.25">
      <c r="A92" s="44"/>
      <c r="B92" s="44"/>
      <c r="C92" s="67"/>
      <c r="D92" s="124"/>
      <c r="E92" s="44"/>
      <c r="F92" s="72">
        <f>SUM(F91:F91)</f>
        <v>9192937.3100000005</v>
      </c>
      <c r="G92" s="75"/>
      <c r="H92" s="72">
        <f>SUM(H91:H91)</f>
        <v>9192937.3100000005</v>
      </c>
      <c r="I92" s="142"/>
      <c r="J92" s="72">
        <f>SUM(J91:J91)</f>
        <v>8310662.3399999999</v>
      </c>
      <c r="K92" s="75"/>
      <c r="L92" s="72">
        <f>SUM(L91:L91)</f>
        <v>8310662.3399999999</v>
      </c>
      <c r="M92" s="144"/>
      <c r="N92" s="152">
        <f>SUM(L92-H92)</f>
        <v>-882274.97000000067</v>
      </c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0"/>
      <c r="BZ92" s="90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90"/>
      <c r="CM92" s="90"/>
      <c r="CN92" s="90"/>
      <c r="CO92" s="90"/>
      <c r="CP92" s="90"/>
      <c r="CQ92" s="90"/>
      <c r="CR92" s="90"/>
      <c r="CS92" s="90"/>
      <c r="CT92" s="90"/>
      <c r="CU92" s="90"/>
      <c r="CV92" s="90"/>
      <c r="CW92" s="90"/>
      <c r="CX92" s="90"/>
      <c r="CY92" s="90"/>
      <c r="CZ92" s="90"/>
      <c r="DA92" s="90"/>
      <c r="DB92" s="90"/>
      <c r="DC92" s="90"/>
      <c r="DD92" s="90"/>
      <c r="DE92" s="90"/>
      <c r="DF92" s="90"/>
      <c r="DG92" s="90"/>
      <c r="DH92" s="90"/>
      <c r="DI92" s="90"/>
      <c r="DJ92" s="90"/>
      <c r="DK92" s="90"/>
      <c r="DL92" s="90"/>
      <c r="DM92" s="90"/>
      <c r="DN92" s="90"/>
      <c r="DO92" s="90"/>
      <c r="DP92" s="90"/>
      <c r="DQ92" s="90"/>
      <c r="DR92" s="90"/>
      <c r="DS92" s="90"/>
      <c r="DT92" s="90"/>
      <c r="DU92" s="90"/>
      <c r="DV92" s="90"/>
      <c r="DW92" s="90"/>
      <c r="DX92" s="90"/>
      <c r="DY92" s="90"/>
      <c r="DZ92" s="90"/>
      <c r="EA92" s="90"/>
      <c r="EB92" s="90"/>
      <c r="EC92" s="90"/>
      <c r="ED92" s="90"/>
      <c r="EE92" s="90"/>
      <c r="EF92" s="90"/>
      <c r="EG92" s="90"/>
      <c r="EH92" s="90"/>
      <c r="EI92" s="90"/>
      <c r="EJ92" s="90"/>
      <c r="EK92" s="90"/>
      <c r="EL92" s="90"/>
      <c r="EM92" s="90"/>
      <c r="EN92" s="90"/>
      <c r="EO92" s="90"/>
      <c r="EP92" s="90"/>
      <c r="EQ92" s="90"/>
      <c r="ER92" s="90"/>
      <c r="ES92" s="90"/>
      <c r="ET92" s="90"/>
      <c r="EU92" s="90"/>
      <c r="EV92" s="90"/>
      <c r="EW92" s="90"/>
      <c r="EX92" s="90"/>
      <c r="EY92" s="90"/>
      <c r="EZ92" s="90"/>
      <c r="FA92" s="90"/>
      <c r="FB92" s="90"/>
      <c r="FC92" s="90"/>
      <c r="FD92" s="90"/>
      <c r="FE92" s="90"/>
      <c r="FF92" s="90"/>
      <c r="FG92" s="90"/>
      <c r="FH92" s="90"/>
      <c r="FI92" s="90"/>
      <c r="FJ92" s="90"/>
      <c r="FK92" s="90"/>
      <c r="FL92" s="90"/>
      <c r="FM92" s="90"/>
      <c r="FN92" s="90"/>
      <c r="FO92" s="90"/>
      <c r="FP92" s="90"/>
      <c r="FQ92" s="90"/>
      <c r="FR92" s="90"/>
      <c r="FS92" s="90"/>
      <c r="FT92" s="90"/>
      <c r="FU92" s="90"/>
      <c r="FV92" s="90"/>
      <c r="FW92" s="90"/>
      <c r="FX92" s="90"/>
      <c r="FY92" s="90"/>
      <c r="FZ92" s="90"/>
      <c r="GA92" s="90"/>
      <c r="GB92" s="90"/>
      <c r="GC92" s="90"/>
      <c r="GD92" s="90"/>
      <c r="GE92" s="90"/>
      <c r="GF92" s="90"/>
      <c r="GG92" s="90"/>
      <c r="GH92" s="90"/>
      <c r="GI92" s="90"/>
      <c r="GJ92" s="90"/>
      <c r="GK92" s="90"/>
      <c r="GL92" s="90"/>
      <c r="GM92" s="90"/>
      <c r="GN92" s="90"/>
      <c r="GO92" s="90"/>
      <c r="GP92" s="90"/>
      <c r="GQ92" s="90"/>
      <c r="GR92" s="90"/>
      <c r="GS92" s="90"/>
      <c r="GT92" s="90"/>
      <c r="GU92" s="90"/>
      <c r="GV92" s="90"/>
      <c r="GW92" s="90"/>
      <c r="GX92" s="90"/>
      <c r="GY92" s="90"/>
      <c r="GZ92" s="90"/>
      <c r="HA92" s="90"/>
      <c r="HB92" s="90"/>
      <c r="HC92" s="90"/>
      <c r="HD92" s="90"/>
      <c r="HE92" s="90"/>
      <c r="HF92" s="90"/>
      <c r="HG92" s="90"/>
      <c r="HH92" s="90"/>
      <c r="HI92" s="90"/>
      <c r="HJ92" s="90"/>
      <c r="HK92" s="90"/>
      <c r="HL92" s="90"/>
      <c r="HM92" s="90"/>
      <c r="HN92" s="90"/>
      <c r="HO92" s="90"/>
      <c r="HP92" s="90"/>
      <c r="HQ92" s="90"/>
      <c r="HR92" s="90"/>
      <c r="HS92" s="90"/>
      <c r="HT92" s="90"/>
      <c r="HU92" s="90"/>
      <c r="HV92" s="90"/>
      <c r="HW92" s="90"/>
      <c r="HX92" s="90"/>
      <c r="HY92" s="90"/>
      <c r="HZ92" s="90"/>
      <c r="IA92" s="90"/>
      <c r="IB92" s="90"/>
      <c r="IC92" s="90"/>
      <c r="ID92" s="90"/>
      <c r="IE92" s="90"/>
      <c r="IF92" s="90"/>
      <c r="IG92" s="90"/>
      <c r="IH92" s="90"/>
      <c r="II92" s="90"/>
      <c r="IJ92" s="90"/>
      <c r="IK92" s="90"/>
      <c r="IL92" s="90"/>
      <c r="IM92" s="90"/>
      <c r="IN92" s="90"/>
      <c r="IO92" s="90"/>
      <c r="IP92" s="90"/>
      <c r="IQ92" s="90"/>
      <c r="IR92" s="90"/>
      <c r="IS92" s="90"/>
      <c r="IT92" s="90"/>
      <c r="IU92" s="90"/>
      <c r="IV92" s="90"/>
    </row>
    <row r="93" spans="1:256" s="14" customFormat="1" x14ac:dyDescent="0.25">
      <c r="A93" s="44"/>
      <c r="B93" s="44"/>
      <c r="C93" s="67"/>
      <c r="D93" s="120"/>
      <c r="E93" s="44"/>
      <c r="F93" s="22"/>
      <c r="G93" s="75"/>
      <c r="H93" s="22"/>
      <c r="I93" s="149"/>
      <c r="J93" s="22"/>
      <c r="K93" s="75"/>
      <c r="L93" s="22"/>
      <c r="M93" s="147"/>
      <c r="N93" s="152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0"/>
      <c r="BZ93" s="90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90"/>
      <c r="CM93" s="90"/>
      <c r="CN93" s="90"/>
      <c r="CO93" s="90"/>
      <c r="CP93" s="90"/>
      <c r="CQ93" s="90"/>
      <c r="CR93" s="90"/>
      <c r="CS93" s="90"/>
      <c r="CT93" s="90"/>
      <c r="CU93" s="90"/>
      <c r="CV93" s="90"/>
      <c r="CW93" s="90"/>
      <c r="CX93" s="90"/>
      <c r="CY93" s="90"/>
      <c r="CZ93" s="90"/>
      <c r="DA93" s="90"/>
      <c r="DB93" s="90"/>
      <c r="DC93" s="90"/>
      <c r="DD93" s="90"/>
      <c r="DE93" s="90"/>
      <c r="DF93" s="90"/>
      <c r="DG93" s="90"/>
      <c r="DH93" s="90"/>
      <c r="DI93" s="90"/>
      <c r="DJ93" s="90"/>
      <c r="DK93" s="90"/>
      <c r="DL93" s="90"/>
      <c r="DM93" s="90"/>
      <c r="DN93" s="90"/>
      <c r="DO93" s="90"/>
      <c r="DP93" s="90"/>
      <c r="DQ93" s="90"/>
      <c r="DR93" s="90"/>
      <c r="DS93" s="90"/>
      <c r="DT93" s="90"/>
      <c r="DU93" s="90"/>
      <c r="DV93" s="90"/>
      <c r="DW93" s="90"/>
      <c r="DX93" s="90"/>
      <c r="DY93" s="90"/>
      <c r="DZ93" s="90"/>
      <c r="EA93" s="90"/>
      <c r="EB93" s="90"/>
      <c r="EC93" s="90"/>
      <c r="ED93" s="90"/>
      <c r="EE93" s="90"/>
      <c r="EF93" s="90"/>
      <c r="EG93" s="90"/>
      <c r="EH93" s="90"/>
      <c r="EI93" s="90"/>
      <c r="EJ93" s="90"/>
      <c r="EK93" s="90"/>
      <c r="EL93" s="90"/>
      <c r="EM93" s="90"/>
      <c r="EN93" s="90"/>
      <c r="EO93" s="90"/>
      <c r="EP93" s="90"/>
      <c r="EQ93" s="90"/>
      <c r="ER93" s="90"/>
      <c r="ES93" s="90"/>
      <c r="ET93" s="90"/>
      <c r="EU93" s="90"/>
      <c r="EV93" s="90"/>
      <c r="EW93" s="90"/>
      <c r="EX93" s="90"/>
      <c r="EY93" s="90"/>
      <c r="EZ93" s="90"/>
      <c r="FA93" s="90"/>
      <c r="FB93" s="90"/>
      <c r="FC93" s="90"/>
      <c r="FD93" s="90"/>
      <c r="FE93" s="90"/>
      <c r="FF93" s="90"/>
      <c r="FG93" s="90"/>
      <c r="FH93" s="90"/>
      <c r="FI93" s="90"/>
      <c r="FJ93" s="90"/>
      <c r="FK93" s="90"/>
      <c r="FL93" s="90"/>
      <c r="FM93" s="90"/>
      <c r="FN93" s="90"/>
      <c r="FO93" s="90"/>
      <c r="FP93" s="90"/>
      <c r="FQ93" s="90"/>
      <c r="FR93" s="90"/>
      <c r="FS93" s="90"/>
      <c r="FT93" s="90"/>
      <c r="FU93" s="90"/>
      <c r="FV93" s="90"/>
      <c r="FW93" s="90"/>
      <c r="FX93" s="90"/>
      <c r="FY93" s="90"/>
      <c r="FZ93" s="90"/>
      <c r="GA93" s="90"/>
      <c r="GB93" s="90"/>
      <c r="GC93" s="90"/>
      <c r="GD93" s="90"/>
      <c r="GE93" s="90"/>
      <c r="GF93" s="90"/>
      <c r="GG93" s="90"/>
      <c r="GH93" s="90"/>
      <c r="GI93" s="90"/>
      <c r="GJ93" s="90"/>
      <c r="GK93" s="90"/>
      <c r="GL93" s="90"/>
      <c r="GM93" s="90"/>
      <c r="GN93" s="90"/>
      <c r="GO93" s="90"/>
      <c r="GP93" s="90"/>
      <c r="GQ93" s="90"/>
      <c r="GR93" s="90"/>
      <c r="GS93" s="90"/>
      <c r="GT93" s="90"/>
      <c r="GU93" s="90"/>
      <c r="GV93" s="90"/>
      <c r="GW93" s="90"/>
      <c r="GX93" s="90"/>
      <c r="GY93" s="90"/>
      <c r="GZ93" s="90"/>
      <c r="HA93" s="90"/>
      <c r="HB93" s="90"/>
      <c r="HC93" s="90"/>
      <c r="HD93" s="90"/>
      <c r="HE93" s="90"/>
      <c r="HF93" s="90"/>
      <c r="HG93" s="90"/>
      <c r="HH93" s="90"/>
      <c r="HI93" s="90"/>
      <c r="HJ93" s="90"/>
      <c r="HK93" s="90"/>
      <c r="HL93" s="90"/>
      <c r="HM93" s="90"/>
      <c r="HN93" s="90"/>
      <c r="HO93" s="90"/>
      <c r="HP93" s="90"/>
      <c r="HQ93" s="90"/>
      <c r="HR93" s="90"/>
      <c r="HS93" s="90"/>
      <c r="HT93" s="90"/>
      <c r="HU93" s="90"/>
      <c r="HV93" s="90"/>
      <c r="HW93" s="90"/>
      <c r="HX93" s="90"/>
      <c r="HY93" s="90"/>
      <c r="HZ93" s="90"/>
      <c r="IA93" s="90"/>
      <c r="IB93" s="90"/>
      <c r="IC93" s="90"/>
      <c r="ID93" s="90"/>
      <c r="IE93" s="90"/>
      <c r="IF93" s="90"/>
      <c r="IG93" s="90"/>
      <c r="IH93" s="90"/>
      <c r="II93" s="90"/>
      <c r="IJ93" s="90"/>
      <c r="IK93" s="90"/>
      <c r="IL93" s="90"/>
      <c r="IM93" s="90"/>
      <c r="IN93" s="90"/>
      <c r="IO93" s="90"/>
      <c r="IP93" s="90"/>
      <c r="IQ93" s="90"/>
      <c r="IR93" s="90"/>
      <c r="IS93" s="90"/>
      <c r="IT93" s="90"/>
      <c r="IU93" s="90"/>
      <c r="IV93" s="90"/>
    </row>
    <row r="94" spans="1:256" s="155" customFormat="1" x14ac:dyDescent="0.25">
      <c r="A94" s="154" t="s">
        <v>77</v>
      </c>
      <c r="B94" s="164"/>
      <c r="C94" s="156"/>
      <c r="D94" s="157"/>
      <c r="F94" s="158">
        <v>53079744.380000003</v>
      </c>
      <c r="G94" s="159"/>
      <c r="H94" s="158">
        <v>53093415.200000003</v>
      </c>
      <c r="I94" s="160" t="s">
        <v>73</v>
      </c>
      <c r="J94" s="158">
        <v>46732040.369999997</v>
      </c>
      <c r="K94" s="159"/>
      <c r="L94" s="158">
        <v>46741097.270000003</v>
      </c>
      <c r="M94" s="161"/>
      <c r="N94" s="162">
        <f>SUM(N27:N93)</f>
        <v>-6352317.9300000034</v>
      </c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  <c r="AN94" s="163"/>
      <c r="AO94" s="163"/>
      <c r="AP94" s="163"/>
      <c r="AQ94" s="163"/>
      <c r="AR94" s="163"/>
      <c r="AS94" s="163"/>
      <c r="AT94" s="163"/>
      <c r="AU94" s="163"/>
      <c r="AV94" s="163"/>
      <c r="AW94" s="163"/>
      <c r="AX94" s="163"/>
      <c r="AY94" s="163"/>
      <c r="AZ94" s="163"/>
      <c r="BA94" s="163"/>
      <c r="BB94" s="163"/>
      <c r="BC94" s="163"/>
      <c r="BD94" s="163"/>
      <c r="BE94" s="163"/>
      <c r="BF94" s="163"/>
      <c r="BG94" s="163"/>
      <c r="BH94" s="163"/>
      <c r="BI94" s="163"/>
      <c r="BJ94" s="163"/>
      <c r="BK94" s="163"/>
      <c r="BL94" s="163"/>
      <c r="BM94" s="163"/>
      <c r="BN94" s="163"/>
      <c r="BO94" s="163"/>
      <c r="BP94" s="163"/>
      <c r="BQ94" s="163"/>
      <c r="BR94" s="163"/>
      <c r="BS94" s="163"/>
      <c r="BT94" s="163"/>
      <c r="BU94" s="163"/>
      <c r="BV94" s="163"/>
      <c r="BW94" s="163"/>
      <c r="BX94" s="163"/>
      <c r="BY94" s="163"/>
      <c r="BZ94" s="163"/>
      <c r="CA94" s="163"/>
      <c r="CB94" s="163"/>
      <c r="CC94" s="163"/>
      <c r="CD94" s="163"/>
      <c r="CE94" s="163"/>
      <c r="CF94" s="163"/>
      <c r="CG94" s="163"/>
      <c r="CH94" s="163"/>
      <c r="CI94" s="163"/>
      <c r="CJ94" s="163"/>
      <c r="CK94" s="163"/>
      <c r="CL94" s="163"/>
      <c r="CM94" s="163"/>
      <c r="CN94" s="163"/>
      <c r="CO94" s="163"/>
      <c r="CP94" s="163"/>
      <c r="CQ94" s="163"/>
      <c r="CR94" s="163"/>
      <c r="CS94" s="163"/>
      <c r="CT94" s="163"/>
      <c r="CU94" s="163"/>
      <c r="CV94" s="163"/>
      <c r="CW94" s="163"/>
      <c r="CX94" s="163"/>
      <c r="CY94" s="163"/>
      <c r="CZ94" s="163"/>
      <c r="DA94" s="163"/>
      <c r="DB94" s="163"/>
      <c r="DC94" s="163"/>
      <c r="DD94" s="163"/>
      <c r="DE94" s="163"/>
      <c r="DF94" s="163"/>
      <c r="DG94" s="163"/>
      <c r="DH94" s="163"/>
      <c r="DI94" s="163"/>
      <c r="DJ94" s="163"/>
      <c r="DK94" s="163"/>
      <c r="DL94" s="163"/>
      <c r="DM94" s="163"/>
      <c r="DN94" s="163"/>
      <c r="DO94" s="163"/>
      <c r="DP94" s="163"/>
      <c r="DQ94" s="163"/>
      <c r="DR94" s="163"/>
      <c r="DS94" s="163"/>
      <c r="DT94" s="163"/>
      <c r="DU94" s="163"/>
      <c r="DV94" s="163"/>
      <c r="DW94" s="163"/>
      <c r="DX94" s="163"/>
      <c r="DY94" s="163"/>
      <c r="DZ94" s="163"/>
      <c r="EA94" s="163"/>
      <c r="EB94" s="163"/>
      <c r="EC94" s="163"/>
      <c r="ED94" s="163"/>
      <c r="EE94" s="163"/>
      <c r="EF94" s="163"/>
      <c r="EG94" s="163"/>
      <c r="EH94" s="163"/>
      <c r="EI94" s="163"/>
      <c r="EJ94" s="163"/>
      <c r="EK94" s="163"/>
      <c r="EL94" s="163"/>
      <c r="EM94" s="163"/>
      <c r="EN94" s="163"/>
      <c r="EO94" s="163"/>
      <c r="EP94" s="163"/>
      <c r="EQ94" s="163"/>
      <c r="ER94" s="163"/>
      <c r="ES94" s="163"/>
      <c r="ET94" s="163"/>
      <c r="EU94" s="163"/>
      <c r="EV94" s="163"/>
      <c r="EW94" s="163"/>
      <c r="EX94" s="163"/>
      <c r="EY94" s="163"/>
      <c r="EZ94" s="163"/>
      <c r="FA94" s="163"/>
      <c r="FB94" s="163"/>
      <c r="FC94" s="163"/>
      <c r="FD94" s="163"/>
      <c r="FE94" s="163"/>
      <c r="FF94" s="163"/>
      <c r="FG94" s="163"/>
      <c r="FH94" s="163"/>
      <c r="FI94" s="163"/>
      <c r="FJ94" s="163"/>
      <c r="FK94" s="163"/>
      <c r="FL94" s="163"/>
      <c r="FM94" s="163"/>
      <c r="FN94" s="163"/>
      <c r="FO94" s="163"/>
      <c r="FP94" s="163"/>
      <c r="FQ94" s="163"/>
      <c r="FR94" s="163"/>
      <c r="FS94" s="163"/>
      <c r="FT94" s="163"/>
      <c r="FU94" s="163"/>
      <c r="FV94" s="163"/>
      <c r="FW94" s="163"/>
      <c r="FX94" s="163"/>
      <c r="FY94" s="163"/>
      <c r="FZ94" s="163"/>
      <c r="GA94" s="163"/>
      <c r="GB94" s="163"/>
      <c r="GC94" s="163"/>
      <c r="GD94" s="163"/>
      <c r="GE94" s="163"/>
      <c r="GF94" s="163"/>
      <c r="GG94" s="163"/>
      <c r="GH94" s="163"/>
      <c r="GI94" s="163"/>
      <c r="GJ94" s="163"/>
      <c r="GK94" s="163"/>
      <c r="GL94" s="163"/>
      <c r="GM94" s="163"/>
      <c r="GN94" s="163"/>
      <c r="GO94" s="163"/>
      <c r="GP94" s="163"/>
      <c r="GQ94" s="163"/>
      <c r="GR94" s="163"/>
      <c r="GS94" s="163"/>
      <c r="GT94" s="163"/>
      <c r="GU94" s="163"/>
      <c r="GV94" s="163"/>
      <c r="GW94" s="163"/>
      <c r="GX94" s="163"/>
      <c r="GY94" s="163"/>
      <c r="GZ94" s="163"/>
      <c r="HA94" s="163"/>
      <c r="HB94" s="163"/>
      <c r="HC94" s="163"/>
      <c r="HD94" s="163"/>
      <c r="HE94" s="163"/>
      <c r="HF94" s="163"/>
      <c r="HG94" s="163"/>
      <c r="HH94" s="163"/>
      <c r="HI94" s="163"/>
      <c r="HJ94" s="163"/>
      <c r="HK94" s="163"/>
      <c r="HL94" s="163"/>
      <c r="HM94" s="163"/>
      <c r="HN94" s="163"/>
      <c r="HO94" s="163"/>
      <c r="HP94" s="163"/>
      <c r="HQ94" s="163"/>
      <c r="HR94" s="163"/>
      <c r="HS94" s="163"/>
      <c r="HT94" s="163"/>
      <c r="HU94" s="163"/>
      <c r="HV94" s="163"/>
      <c r="HW94" s="163"/>
      <c r="HX94" s="163"/>
      <c r="HY94" s="163"/>
      <c r="HZ94" s="163"/>
      <c r="IA94" s="163"/>
      <c r="IB94" s="163"/>
      <c r="IC94" s="163"/>
      <c r="ID94" s="163"/>
      <c r="IE94" s="163"/>
      <c r="IF94" s="163"/>
      <c r="IG94" s="163"/>
      <c r="IH94" s="163"/>
      <c r="II94" s="163"/>
      <c r="IJ94" s="163"/>
      <c r="IK94" s="163"/>
      <c r="IL94" s="163"/>
      <c r="IM94" s="163"/>
      <c r="IN94" s="163"/>
      <c r="IO94" s="163"/>
      <c r="IP94" s="163"/>
      <c r="IQ94" s="163"/>
      <c r="IR94" s="163"/>
      <c r="IS94" s="163"/>
      <c r="IT94" s="163"/>
      <c r="IU94" s="163"/>
      <c r="IV94" s="163"/>
    </row>
    <row r="95" spans="1:256" x14ac:dyDescent="0.25">
      <c r="A95" s="63" t="s">
        <v>78</v>
      </c>
      <c r="B95" s="78" t="s">
        <v>79</v>
      </c>
      <c r="G95" s="75"/>
      <c r="I95" s="149"/>
      <c r="K95" s="75"/>
      <c r="M95" s="147"/>
    </row>
    <row r="97" spans="1:14" x14ac:dyDescent="0.25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</row>
    <row r="98" spans="1:14" x14ac:dyDescent="0.25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</row>
    <row r="99" spans="1:14" x14ac:dyDescent="0.25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</row>
    <row r="100" spans="1:14" x14ac:dyDescent="0.25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</row>
    <row r="101" spans="1:14" x14ac:dyDescent="0.25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</row>
    <row r="102" spans="1:14" x14ac:dyDescent="0.25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</row>
    <row r="103" spans="1:14" x14ac:dyDescent="0.25">
      <c r="A103" s="90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</row>
    <row r="104" spans="1:14" x14ac:dyDescent="0.25">
      <c r="A104" s="90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</row>
    <row r="105" spans="1:14" x14ac:dyDescent="0.25">
      <c r="A105" s="90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</row>
    <row r="106" spans="1:14" x14ac:dyDescent="0.25">
      <c r="A106" s="90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</row>
    <row r="107" spans="1:14" x14ac:dyDescent="0.25">
      <c r="A107" s="90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</row>
    <row r="108" spans="1:14" x14ac:dyDescent="0.25">
      <c r="A108" s="90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</row>
    <row r="109" spans="1:14" x14ac:dyDescent="0.25">
      <c r="A109" s="90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</row>
    <row r="110" spans="1:14" x14ac:dyDescent="0.25">
      <c r="A110" s="90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</row>
    <row r="111" spans="1:14" x14ac:dyDescent="0.25">
      <c r="A111" s="90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</row>
    <row r="112" spans="1:14" x14ac:dyDescent="0.25">
      <c r="A112" s="90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</row>
    <row r="113" spans="1:14" x14ac:dyDescent="0.25">
      <c r="A113" s="90"/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</row>
    <row r="114" spans="1:14" x14ac:dyDescent="0.25">
      <c r="A114" s="90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</row>
    <row r="115" spans="1:14" x14ac:dyDescent="0.25">
      <c r="A115" s="90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</row>
    <row r="116" spans="1:14" x14ac:dyDescent="0.25">
      <c r="A116" s="90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</row>
    <row r="117" spans="1:14" x14ac:dyDescent="0.25">
      <c r="A117" s="90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</row>
    <row r="118" spans="1:14" x14ac:dyDescent="0.25">
      <c r="A118" s="90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</row>
    <row r="119" spans="1:14" x14ac:dyDescent="0.25">
      <c r="A119" s="90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</row>
    <row r="120" spans="1:14" x14ac:dyDescent="0.25">
      <c r="A120" s="90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</row>
    <row r="121" spans="1:14" x14ac:dyDescent="0.25">
      <c r="A121" s="90"/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</row>
    <row r="122" spans="1:14" x14ac:dyDescent="0.25">
      <c r="A122" s="90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</row>
    <row r="123" spans="1:14" x14ac:dyDescent="0.25">
      <c r="A123" s="90"/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</row>
    <row r="124" spans="1:14" x14ac:dyDescent="0.25">
      <c r="A124" s="90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</row>
    <row r="125" spans="1:14" x14ac:dyDescent="0.25">
      <c r="A125" s="90"/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</row>
    <row r="126" spans="1:14" x14ac:dyDescent="0.25">
      <c r="A126" s="90"/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</row>
    <row r="127" spans="1:14" x14ac:dyDescent="0.25">
      <c r="A127" s="90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</row>
    <row r="128" spans="1:14" x14ac:dyDescent="0.25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</row>
    <row r="129" spans="1:14" x14ac:dyDescent="0.25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</row>
    <row r="130" spans="1:14" x14ac:dyDescent="0.25">
      <c r="A130" s="90"/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</row>
    <row r="131" spans="1:14" x14ac:dyDescent="0.25">
      <c r="A131" s="90"/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</row>
    <row r="132" spans="1:14" x14ac:dyDescent="0.25">
      <c r="A132" s="90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</row>
    <row r="133" spans="1:14" x14ac:dyDescent="0.25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</row>
    <row r="134" spans="1:14" x14ac:dyDescent="0.25">
      <c r="A134" s="90"/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</row>
    <row r="135" spans="1:14" x14ac:dyDescent="0.25">
      <c r="A135" s="90"/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</row>
    <row r="136" spans="1:14" x14ac:dyDescent="0.25">
      <c r="A136" s="90"/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</row>
    <row r="137" spans="1:14" x14ac:dyDescent="0.25">
      <c r="A137" s="90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</row>
    <row r="138" spans="1:14" x14ac:dyDescent="0.25">
      <c r="A138" s="90"/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</row>
    <row r="139" spans="1:14" x14ac:dyDescent="0.25">
      <c r="A139" s="90"/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</row>
  </sheetData>
  <phoneticPr fontId="5" type="noConversion"/>
  <printOptions gridLines="1"/>
  <pageMargins left="0.5" right="0" top="0.98402777777777795" bottom="0.75" header="0.5" footer="0.5"/>
  <pageSetup paperSize="5" firstPageNumber="5" orientation="landscape" useFirstPageNumber="1" horizontalDpi="4294967294" verticalDpi="300" r:id="rId1"/>
  <headerFooter alignWithMargins="0">
    <oddHeader>&amp;CMarket Value Comparison</oddHeader>
    <oddFooter>&amp;C&amp;P</oddFooter>
  </headerFooter>
  <rowBreaks count="2" manualBreakCount="2">
    <brk id="28" max="16383" man="1"/>
    <brk id="96" max="16383" man="1"/>
  </rowBreaks>
  <cellWatches>
    <cellWatch r="J94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1"/>
  <sheetViews>
    <sheetView showGridLines="0" topLeftCell="B1" workbookViewId="0">
      <selection activeCell="E22" sqref="E22"/>
    </sheetView>
  </sheetViews>
  <sheetFormatPr defaultRowHeight="13.2" x14ac:dyDescent="0.25"/>
  <cols>
    <col min="1" max="1" width="35.88671875" customWidth="1"/>
    <col min="2" max="2" width="11.33203125" customWidth="1"/>
    <col min="3" max="3" width="13.33203125" customWidth="1"/>
    <col min="4" max="4" width="11.6640625" customWidth="1"/>
    <col min="5" max="5" width="18" customWidth="1"/>
  </cols>
  <sheetData>
    <row r="13" spans="2:5" ht="15.6" x14ac:dyDescent="0.3">
      <c r="B13" s="79"/>
    </row>
    <row r="14" spans="2:5" ht="35.4" x14ac:dyDescent="0.6">
      <c r="B14" s="79"/>
      <c r="E14" s="80" t="s">
        <v>80</v>
      </c>
    </row>
    <row r="17" spans="5:5" ht="17.399999999999999" x14ac:dyDescent="0.3">
      <c r="E17" s="81" t="s">
        <v>81</v>
      </c>
    </row>
    <row r="20" spans="5:5" x14ac:dyDescent="0.25">
      <c r="E20" s="65" t="s">
        <v>82</v>
      </c>
    </row>
    <row r="21" spans="5:5" x14ac:dyDescent="0.25">
      <c r="E21" s="82">
        <v>41820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K20" sqref="K20"/>
    </sheetView>
  </sheetViews>
  <sheetFormatPr defaultRowHeight="13.2" x14ac:dyDescent="0.25"/>
  <cols>
    <col min="7" max="7" width="17.33203125" customWidth="1"/>
  </cols>
  <sheetData>
    <row r="1" spans="3:14" ht="15" x14ac:dyDescent="0.25">
      <c r="C1" s="83" t="s">
        <v>83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3:14" ht="15" x14ac:dyDescent="0.25">
      <c r="C2" s="83" t="s">
        <v>84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3:14" ht="15" x14ac:dyDescent="0.25"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3:14" ht="15" x14ac:dyDescent="0.25">
      <c r="C4" s="83" t="s">
        <v>109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3:14" ht="15" x14ac:dyDescent="0.25">
      <c r="C5" s="83" t="s">
        <v>85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3:14" ht="15" x14ac:dyDescent="0.25">
      <c r="C6" s="83" t="s">
        <v>86</v>
      </c>
      <c r="D6" s="83"/>
      <c r="E6" s="83"/>
      <c r="F6" s="83"/>
      <c r="G6" s="83"/>
      <c r="H6" s="83" t="s">
        <v>87</v>
      </c>
      <c r="I6" s="83"/>
      <c r="J6" s="83"/>
      <c r="K6" s="83"/>
      <c r="L6" s="83"/>
      <c r="M6" s="83"/>
      <c r="N6" s="83"/>
    </row>
    <row r="7" spans="3:14" ht="15" x14ac:dyDescent="0.25"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3:14" ht="15" x14ac:dyDescent="0.25">
      <c r="C8" s="83" t="s">
        <v>88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spans="3:14" ht="16.5" customHeight="1" x14ac:dyDescent="0.25">
      <c r="C9" s="83" t="s">
        <v>89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spans="3:14" ht="15" x14ac:dyDescent="0.25"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spans="3:14" ht="15" x14ac:dyDescent="0.25"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spans="3:14" ht="15" x14ac:dyDescent="0.25"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</row>
    <row r="13" spans="3:14" ht="15" x14ac:dyDescent="0.25"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</row>
    <row r="14" spans="3:14" ht="15" x14ac:dyDescent="0.25"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</row>
    <row r="15" spans="3:14" ht="15" x14ac:dyDescent="0.25">
      <c r="C15" s="84"/>
      <c r="D15" s="84"/>
      <c r="E15" s="84"/>
      <c r="F15" s="84"/>
      <c r="G15" s="83"/>
      <c r="H15" s="83"/>
      <c r="I15" s="84"/>
      <c r="J15" s="84"/>
      <c r="K15" s="84"/>
      <c r="L15" s="84"/>
      <c r="M15" s="83"/>
      <c r="N15" s="83"/>
    </row>
    <row r="16" spans="3:14" ht="15" x14ac:dyDescent="0.25">
      <c r="C16" s="85" t="s">
        <v>95</v>
      </c>
      <c r="D16" s="83" t="s">
        <v>96</v>
      </c>
      <c r="E16" s="83"/>
      <c r="F16" s="83"/>
      <c r="G16" s="83"/>
      <c r="H16" s="83"/>
      <c r="I16" s="83" t="s">
        <v>113</v>
      </c>
      <c r="J16" s="83"/>
      <c r="K16" s="83"/>
      <c r="L16" s="83"/>
      <c r="M16" s="83"/>
      <c r="N16" s="83"/>
    </row>
    <row r="17" spans="3:14" ht="15" x14ac:dyDescent="0.25">
      <c r="C17" s="85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3:14" ht="15" x14ac:dyDescent="0.25">
      <c r="C18" s="85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spans="3:14" ht="15" x14ac:dyDescent="0.25"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</row>
    <row r="20" spans="3:14" ht="15" x14ac:dyDescent="0.25">
      <c r="C20" s="84"/>
      <c r="D20" s="84"/>
      <c r="E20" s="84"/>
      <c r="F20" s="84"/>
      <c r="G20" s="83"/>
      <c r="H20" s="83"/>
      <c r="I20" s="84"/>
      <c r="J20" s="84"/>
      <c r="K20" s="84"/>
      <c r="L20" s="84"/>
      <c r="M20" s="83"/>
      <c r="N20" s="83"/>
    </row>
    <row r="21" spans="3:14" ht="15" x14ac:dyDescent="0.25">
      <c r="C21" s="83" t="s">
        <v>90</v>
      </c>
      <c r="D21" s="83"/>
      <c r="E21" s="83"/>
      <c r="F21" s="83"/>
      <c r="G21" s="83"/>
      <c r="H21" s="83"/>
      <c r="I21" s="83" t="s">
        <v>91</v>
      </c>
      <c r="J21" s="83"/>
      <c r="K21" s="83"/>
      <c r="L21" s="83"/>
      <c r="M21" s="83"/>
      <c r="N21" s="83"/>
    </row>
    <row r="22" spans="3:14" ht="15" x14ac:dyDescent="0.25"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</row>
    <row r="23" spans="3:14" ht="15" x14ac:dyDescent="0.25"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</row>
    <row r="24" spans="3:14" ht="15" x14ac:dyDescent="0.25"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</row>
    <row r="25" spans="3:14" ht="15" x14ac:dyDescent="0.25"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</row>
    <row r="26" spans="3:14" ht="15" x14ac:dyDescent="0.25">
      <c r="C26" s="84"/>
      <c r="D26" s="84"/>
      <c r="E26" s="84"/>
      <c r="F26" s="84"/>
      <c r="G26" s="83"/>
      <c r="H26" s="83"/>
      <c r="I26" s="84"/>
      <c r="J26" s="84"/>
      <c r="K26" s="84"/>
      <c r="L26" s="84"/>
      <c r="M26" s="83"/>
      <c r="N26" s="83"/>
    </row>
    <row r="27" spans="3:14" ht="15" x14ac:dyDescent="0.25">
      <c r="C27" s="83" t="s">
        <v>92</v>
      </c>
      <c r="D27" s="83"/>
      <c r="E27" s="83"/>
      <c r="F27" s="83"/>
      <c r="G27" s="83"/>
      <c r="H27" s="83"/>
      <c r="I27" s="83" t="s">
        <v>110</v>
      </c>
      <c r="J27" s="83"/>
      <c r="K27" s="83"/>
      <c r="L27" s="83"/>
      <c r="M27" s="83"/>
      <c r="N27" s="83"/>
    </row>
    <row r="28" spans="3:14" ht="15" x14ac:dyDescent="0.25"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</row>
    <row r="29" spans="3:14" ht="15" x14ac:dyDescent="0.25"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</row>
    <row r="30" spans="3:14" ht="15" x14ac:dyDescent="0.25">
      <c r="C30" s="83" t="s">
        <v>111</v>
      </c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</row>
    <row r="31" spans="3:14" ht="15" x14ac:dyDescent="0.25">
      <c r="C31" s="83" t="s">
        <v>112</v>
      </c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</row>
    <row r="32" spans="3:14" ht="15" x14ac:dyDescent="0.25"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horizontalDpi="300" verticalDpi="300" r:id="rId1"/>
  <headerFooter alignWithMargins="0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D26" sqref="D26"/>
    </sheetView>
  </sheetViews>
  <sheetFormatPr defaultRowHeight="13.2" x14ac:dyDescent="0.25"/>
  <cols>
    <col min="1" max="1" width="3.88671875" customWidth="1"/>
    <col min="2" max="2" width="17.5546875" customWidth="1"/>
    <col min="3" max="4" width="9.33203125" bestFit="1" customWidth="1"/>
    <col min="5" max="5" width="9.44140625" bestFit="1" customWidth="1"/>
  </cols>
  <sheetData>
    <row r="1" spans="1:13" ht="19.2" x14ac:dyDescent="0.35">
      <c r="B1" t="s">
        <v>161</v>
      </c>
    </row>
    <row r="2" spans="1:13" x14ac:dyDescent="0.25">
      <c r="A2">
        <v>1</v>
      </c>
      <c r="B2" t="s">
        <v>156</v>
      </c>
    </row>
    <row r="3" spans="1:13" x14ac:dyDescent="0.25">
      <c r="B3" t="s">
        <v>157</v>
      </c>
    </row>
    <row r="4" spans="1:13" x14ac:dyDescent="0.25">
      <c r="C4" t="s">
        <v>147</v>
      </c>
      <c r="D4" t="s">
        <v>148</v>
      </c>
      <c r="E4" t="s">
        <v>149</v>
      </c>
    </row>
    <row r="6" spans="1:13" x14ac:dyDescent="0.25">
      <c r="B6" t="s">
        <v>158</v>
      </c>
      <c r="C6" s="170">
        <v>754.07</v>
      </c>
      <c r="D6" s="170">
        <v>864.3</v>
      </c>
      <c r="E6" s="170">
        <v>1530.47</v>
      </c>
    </row>
    <row r="7" spans="1:13" x14ac:dyDescent="0.25">
      <c r="B7" t="s">
        <v>159</v>
      </c>
      <c r="C7" s="170">
        <v>22.7</v>
      </c>
      <c r="D7" s="170">
        <v>189.48</v>
      </c>
      <c r="E7" s="170">
        <v>110.21</v>
      </c>
    </row>
    <row r="8" spans="1:13" x14ac:dyDescent="0.25">
      <c r="B8" t="s">
        <v>160</v>
      </c>
      <c r="C8" s="170">
        <v>413.58</v>
      </c>
      <c r="D8" s="170">
        <v>353.94</v>
      </c>
      <c r="E8" s="170">
        <v>305.35000000000002</v>
      </c>
    </row>
    <row r="9" spans="1:13" x14ac:dyDescent="0.25">
      <c r="C9" s="184">
        <f>SUM(C6:C8)</f>
        <v>1190.3500000000001</v>
      </c>
      <c r="D9" s="185">
        <f>SUM(D6:D8)</f>
        <v>1407.72</v>
      </c>
      <c r="E9" s="186">
        <f>SUM(E6:E8)</f>
        <v>1946.0300000000002</v>
      </c>
    </row>
    <row r="11" spans="1:13" x14ac:dyDescent="0.25">
      <c r="A11">
        <v>2</v>
      </c>
      <c r="B11" t="s">
        <v>162</v>
      </c>
    </row>
    <row r="12" spans="1:13" x14ac:dyDescent="0.25">
      <c r="B12" t="s">
        <v>163</v>
      </c>
    </row>
    <row r="13" spans="1:13" x14ac:dyDescent="0.25">
      <c r="B13" s="90" t="s">
        <v>141</v>
      </c>
      <c r="C13" s="97"/>
      <c r="D13" s="95">
        <v>41547</v>
      </c>
      <c r="E13" s="3">
        <v>0</v>
      </c>
      <c r="F13" s="3">
        <v>0</v>
      </c>
      <c r="G13" s="3">
        <v>0</v>
      </c>
      <c r="H13" s="165">
        <v>0</v>
      </c>
      <c r="I13" s="3"/>
      <c r="J13" s="3">
        <f>SUM(H13+K13+L13+M13)</f>
        <v>1050.9000000000001</v>
      </c>
      <c r="K13" s="165">
        <v>0</v>
      </c>
      <c r="L13" s="165">
        <v>227.76</v>
      </c>
      <c r="M13" s="165">
        <v>823.14</v>
      </c>
    </row>
    <row r="15" spans="1:13" x14ac:dyDescent="0.25">
      <c r="C15" t="s">
        <v>154</v>
      </c>
    </row>
    <row r="16" spans="1:13" x14ac:dyDescent="0.25">
      <c r="C16" t="s">
        <v>150</v>
      </c>
      <c r="E16" t="s">
        <v>151</v>
      </c>
    </row>
    <row r="17" spans="3:5" x14ac:dyDescent="0.25">
      <c r="C17" t="s">
        <v>152</v>
      </c>
      <c r="E17" t="s">
        <v>153</v>
      </c>
    </row>
  </sheetData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Recap Sheet</vt:lpstr>
      <vt:lpstr>Report</vt:lpstr>
      <vt:lpstr>Market Comp</vt:lpstr>
      <vt:lpstr>Cover</vt:lpstr>
      <vt:lpstr>Gov Code</vt:lpstr>
      <vt:lpstr>Notes</vt:lpstr>
      <vt:lpstr>Sheet1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2014-07-24T22:12:47Z</cp:lastPrinted>
  <dcterms:created xsi:type="dcterms:W3CDTF">2010-07-30T14:08:17Z</dcterms:created>
  <dcterms:modified xsi:type="dcterms:W3CDTF">2014-08-26T14:20:54Z</dcterms:modified>
</cp:coreProperties>
</file>